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an_Sease\Documents\Budget\"/>
    </mc:Choice>
  </mc:AlternateContent>
  <xr:revisionPtr revIDLastSave="0" documentId="8_{36F8714F-E221-4086-808A-991341A8B1D3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Modular Budget - F&amp;A 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6" i="2" s="1"/>
  <c r="F7" i="2"/>
  <c r="F6" i="2" s="1"/>
  <c r="G7" i="2"/>
  <c r="G6" i="2" s="1"/>
  <c r="H7" i="2"/>
  <c r="H6" i="2" s="1"/>
  <c r="D7" i="2"/>
  <c r="D6" i="2" s="1"/>
  <c r="H67" i="2" l="1"/>
  <c r="H68" i="2" s="1"/>
  <c r="G67" i="2"/>
  <c r="G68" i="2" s="1"/>
  <c r="F67" i="2"/>
  <c r="F68" i="2" s="1"/>
  <c r="E67" i="2"/>
  <c r="E68" i="2" s="1"/>
  <c r="D67" i="2"/>
  <c r="D68" i="2" s="1"/>
  <c r="I66" i="2"/>
  <c r="H62" i="2"/>
  <c r="H63" i="2" s="1"/>
  <c r="G62" i="2"/>
  <c r="G63" i="2" s="1"/>
  <c r="F62" i="2"/>
  <c r="F63" i="2" s="1"/>
  <c r="E62" i="2"/>
  <c r="E63" i="2" s="1"/>
  <c r="D62" i="2"/>
  <c r="D63" i="2" s="1"/>
  <c r="D64" i="2" s="1"/>
  <c r="I61" i="2"/>
  <c r="H57" i="2"/>
  <c r="H58" i="2" s="1"/>
  <c r="G57" i="2"/>
  <c r="G58" i="2" s="1"/>
  <c r="F57" i="2"/>
  <c r="F58" i="2" s="1"/>
  <c r="E57" i="2"/>
  <c r="E58" i="2" s="1"/>
  <c r="D57" i="2"/>
  <c r="D58" i="2" s="1"/>
  <c r="I56" i="2"/>
  <c r="F53" i="2"/>
  <c r="H52" i="2"/>
  <c r="H53" i="2" s="1"/>
  <c r="G52" i="2"/>
  <c r="G53" i="2" s="1"/>
  <c r="F52" i="2"/>
  <c r="E52" i="2"/>
  <c r="E53" i="2" s="1"/>
  <c r="D52" i="2"/>
  <c r="D53" i="2" s="1"/>
  <c r="D54" i="2" s="1"/>
  <c r="I51" i="2"/>
  <c r="H47" i="2"/>
  <c r="H48" i="2" s="1"/>
  <c r="G47" i="2"/>
  <c r="G48" i="2" s="1"/>
  <c r="F47" i="2"/>
  <c r="F48" i="2" s="1"/>
  <c r="E47" i="2"/>
  <c r="E48" i="2" s="1"/>
  <c r="D47" i="2"/>
  <c r="I46" i="2"/>
  <c r="H40" i="2"/>
  <c r="H41" i="2" s="1"/>
  <c r="G40" i="2"/>
  <c r="G41" i="2" s="1"/>
  <c r="F40" i="2"/>
  <c r="F41" i="2" s="1"/>
  <c r="E40" i="2"/>
  <c r="E41" i="2" s="1"/>
  <c r="D40" i="2"/>
  <c r="D41" i="2" s="1"/>
  <c r="I39" i="2"/>
  <c r="H36" i="2"/>
  <c r="H37" i="2" s="1"/>
  <c r="G36" i="2"/>
  <c r="G37" i="2" s="1"/>
  <c r="F36" i="2"/>
  <c r="F37" i="2" s="1"/>
  <c r="E36" i="2"/>
  <c r="E37" i="2" s="1"/>
  <c r="D36" i="2"/>
  <c r="D37" i="2" s="1"/>
  <c r="I35" i="2"/>
  <c r="H32" i="2"/>
  <c r="H33" i="2" s="1"/>
  <c r="G32" i="2"/>
  <c r="G33" i="2" s="1"/>
  <c r="F32" i="2"/>
  <c r="F33" i="2" s="1"/>
  <c r="E32" i="2"/>
  <c r="E33" i="2" s="1"/>
  <c r="D32" i="2"/>
  <c r="I31" i="2"/>
  <c r="H28" i="2"/>
  <c r="H29" i="2" s="1"/>
  <c r="G28" i="2"/>
  <c r="G29" i="2" s="1"/>
  <c r="F28" i="2"/>
  <c r="F29" i="2" s="1"/>
  <c r="E28" i="2"/>
  <c r="E29" i="2" s="1"/>
  <c r="D28" i="2"/>
  <c r="D29" i="2" s="1"/>
  <c r="I27" i="2"/>
  <c r="H24" i="2"/>
  <c r="G24" i="2"/>
  <c r="F24" i="2"/>
  <c r="E24" i="2"/>
  <c r="D24" i="2"/>
  <c r="I23" i="2"/>
  <c r="F25" i="2" l="1"/>
  <c r="F8" i="2"/>
  <c r="F9" i="2" s="1"/>
  <c r="F12" i="2" s="1"/>
  <c r="H25" i="2"/>
  <c r="H8" i="2"/>
  <c r="H9" i="2" s="1"/>
  <c r="H12" i="2" s="1"/>
  <c r="G25" i="2"/>
  <c r="G8" i="2"/>
  <c r="G9" i="2" s="1"/>
  <c r="G12" i="2" s="1"/>
  <c r="D8" i="2"/>
  <c r="D9" i="2" s="1"/>
  <c r="D12" i="2" s="1"/>
  <c r="E8" i="2"/>
  <c r="E9" i="2" s="1"/>
  <c r="E12" i="2" s="1"/>
  <c r="I32" i="2"/>
  <c r="I62" i="2"/>
  <c r="E25" i="2"/>
  <c r="D25" i="2"/>
  <c r="I37" i="2"/>
  <c r="D33" i="2"/>
  <c r="I33" i="2" s="1"/>
  <c r="I29" i="2"/>
  <c r="I47" i="2"/>
  <c r="D48" i="2"/>
  <c r="D49" i="2" s="1"/>
  <c r="D69" i="2"/>
  <c r="I68" i="2"/>
  <c r="I53" i="2"/>
  <c r="E54" i="2"/>
  <c r="F54" i="2" s="1"/>
  <c r="G54" i="2" s="1"/>
  <c r="H54" i="2" s="1"/>
  <c r="D59" i="2"/>
  <c r="I58" i="2"/>
  <c r="E64" i="2"/>
  <c r="F64" i="2" s="1"/>
  <c r="G64" i="2" s="1"/>
  <c r="H64" i="2" s="1"/>
  <c r="I41" i="2"/>
  <c r="I40" i="2"/>
  <c r="I52" i="2"/>
  <c r="I67" i="2"/>
  <c r="I36" i="2"/>
  <c r="I24" i="2"/>
  <c r="I57" i="2"/>
  <c r="I28" i="2"/>
  <c r="I63" i="2"/>
  <c r="I8" i="2" l="1"/>
  <c r="I25" i="2"/>
  <c r="E49" i="2"/>
  <c r="F49" i="2" s="1"/>
  <c r="G49" i="2" s="1"/>
  <c r="H49" i="2" s="1"/>
  <c r="D43" i="2"/>
  <c r="I48" i="2"/>
  <c r="I64" i="2"/>
  <c r="I54" i="2"/>
  <c r="E59" i="2"/>
  <c r="F59" i="2" s="1"/>
  <c r="G59" i="2" s="1"/>
  <c r="H59" i="2" s="1"/>
  <c r="E69" i="2"/>
  <c r="F69" i="2" s="1"/>
  <c r="G69" i="2" s="1"/>
  <c r="H69" i="2" s="1"/>
  <c r="I49" i="2" l="1"/>
  <c r="I69" i="2"/>
  <c r="I59" i="2"/>
  <c r="C19" i="2" l="1"/>
  <c r="I14" i="2" l="1"/>
  <c r="I15" i="2"/>
  <c r="F10" i="2" l="1"/>
  <c r="F18" i="2" s="1"/>
  <c r="I7" i="2"/>
  <c r="I6" i="2" s="1"/>
  <c r="H10" i="2"/>
  <c r="H18" i="2" s="1"/>
  <c r="D10" i="2"/>
  <c r="D18" i="2" s="1"/>
  <c r="D19" i="2" l="1"/>
  <c r="E10" i="2"/>
  <c r="E18" i="2" s="1"/>
  <c r="I9" i="2"/>
  <c r="H19" i="2"/>
  <c r="H20" i="2" s="1"/>
  <c r="F19" i="2"/>
  <c r="F20" i="2" s="1"/>
  <c r="I12" i="2"/>
  <c r="G10" i="2"/>
  <c r="G18" i="2" s="1"/>
  <c r="I18" i="2" l="1"/>
  <c r="I10" i="2"/>
  <c r="G19" i="2"/>
  <c r="G20" i="2" s="1"/>
  <c r="E19" i="2" l="1"/>
  <c r="E20" i="2" s="1"/>
  <c r="D20" i="2"/>
  <c r="I20" i="2" l="1"/>
  <c r="I19" i="2"/>
</calcChain>
</file>

<file path=xl/sharedStrings.xml><?xml version="1.0" encoding="utf-8"?>
<sst xmlns="http://schemas.openxmlformats.org/spreadsheetml/2006/main" count="89" uniqueCount="32">
  <si>
    <t>Totals</t>
  </si>
  <si>
    <t>Equipment</t>
  </si>
  <si>
    <t>Tuition</t>
  </si>
  <si>
    <t>Year 1</t>
  </si>
  <si>
    <t>Year 2</t>
  </si>
  <si>
    <t>Total Direct Costs</t>
  </si>
  <si>
    <t xml:space="preserve">PI Name: </t>
  </si>
  <si>
    <t>F&amp;A</t>
  </si>
  <si>
    <t>Number of Subk Exceeding $25k in Year 1</t>
  </si>
  <si>
    <t>Subk Direct Costs</t>
  </si>
  <si>
    <t>Total Costs</t>
  </si>
  <si>
    <t>(Name of subcontractor)</t>
  </si>
  <si>
    <t>Year 3</t>
  </si>
  <si>
    <t>Year 4</t>
  </si>
  <si>
    <t>Year 5</t>
  </si>
  <si>
    <t xml:space="preserve">F&amp;A </t>
  </si>
  <si>
    <t>(Total Costs) Funds Requested</t>
  </si>
  <si>
    <t>Sponsor:</t>
  </si>
  <si>
    <t>F&amp;A Rate:</t>
  </si>
  <si>
    <t>Consortium Direct Costs</t>
  </si>
  <si>
    <t>Consortium Total Costs</t>
  </si>
  <si>
    <t>Number of modules ($25,000 per module)</t>
  </si>
  <si>
    <t>Amount toward IDC</t>
  </si>
  <si>
    <t>Total Direct Cost Less Consortium F&amp;A</t>
  </si>
  <si>
    <t>DIRECT COSTS</t>
  </si>
  <si>
    <t>Consortium Indirect (F&amp;A) Costs</t>
  </si>
  <si>
    <t>INDIRECT (F&amp;A) COSTS</t>
  </si>
  <si>
    <t>Indirect Cost (MDTC) Base</t>
  </si>
  <si>
    <t>Indirect (F&amp;A) Funds Requested</t>
  </si>
  <si>
    <t>Subcontracts Exceeding $25k</t>
  </si>
  <si>
    <t>Subcontracts Under $25k</t>
  </si>
  <si>
    <t xml:space="preserve">Direct Costs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</si>
</sst>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5" x14ac:knownFonts="1">
    <font>
      <sz val="10"/>
      <name val="Arial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/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>
      <protection locked="0"/>
    </xf>
    <xf numFmtId="10" fontId="3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3" fillId="0" borderId="0" xfId="0" applyFont="1"/>
    <xf numFmtId="9" fontId="3" fillId="0" borderId="0" xfId="0" applyNumberFormat="1" applyFont="1" applyProtection="1">
      <protection locked="0"/>
    </xf>
    <xf numFmtId="164" fontId="2" fillId="0" borderId="0" xfId="0" applyNumberFormat="1" applyFont="1"/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3" fillId="2" borderId="0" xfId="0" applyNumberFormat="1" applyFont="1" applyFill="1"/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164" fontId="2" fillId="3" borderId="0" xfId="0" applyNumberFormat="1" applyFont="1" applyFill="1"/>
    <xf numFmtId="164" fontId="3" fillId="3" borderId="0" xfId="0" applyNumberFormat="1" applyFont="1" applyFill="1"/>
    <xf numFmtId="1" fontId="3" fillId="0" borderId="0" xfId="0" applyNumberFormat="1" applyFont="1"/>
    <xf numFmtId="165" fontId="3" fillId="0" borderId="1" xfId="0" applyNumberFormat="1" applyFont="1" applyBorder="1" applyProtection="1">
      <protection locked="0"/>
    </xf>
    <xf numFmtId="164" fontId="2" fillId="2" borderId="0" xfId="0" applyNumberFormat="1" applyFont="1" applyFill="1"/>
    <xf numFmtId="165" fontId="2" fillId="0" borderId="1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0"/>
  <sheetViews>
    <sheetView tabSelected="1" workbookViewId="0">
      <selection activeCell="N16" sqref="N16"/>
    </sheetView>
  </sheetViews>
  <sheetFormatPr defaultColWidth="9.1796875" defaultRowHeight="11.5" x14ac:dyDescent="0.25"/>
  <cols>
    <col min="1" max="1" width="21.7265625" style="2" customWidth="1"/>
    <col min="2" max="2" width="16.54296875" style="2" customWidth="1"/>
    <col min="3" max="3" width="10" style="2" bestFit="1" customWidth="1"/>
    <col min="4" max="4" width="11" style="2" customWidth="1"/>
    <col min="5" max="5" width="9.81640625" style="2" bestFit="1" customWidth="1"/>
    <col min="6" max="6" width="8.7265625" style="2" customWidth="1"/>
    <col min="7" max="7" width="9" style="2" customWidth="1"/>
    <col min="8" max="8" width="9.26953125" style="2" customWidth="1"/>
    <col min="9" max="9" width="9.7265625" style="2" customWidth="1"/>
    <col min="10" max="16384" width="9.1796875" style="2"/>
  </cols>
  <sheetData>
    <row r="1" spans="1:9" x14ac:dyDescent="0.25">
      <c r="A1" s="1" t="s">
        <v>6</v>
      </c>
    </row>
    <row r="2" spans="1:9" ht="12" thickBot="1" x14ac:dyDescent="0.3">
      <c r="A2" s="1" t="s">
        <v>17</v>
      </c>
    </row>
    <row r="3" spans="1:9" ht="12" thickBot="1" x14ac:dyDescent="0.3">
      <c r="A3" s="1" t="s">
        <v>18</v>
      </c>
      <c r="B3" s="21">
        <v>0.45</v>
      </c>
      <c r="C3" s="1"/>
    </row>
    <row r="4" spans="1:9" ht="13" x14ac:dyDescent="0.3">
      <c r="A4" s="30" t="s">
        <v>24</v>
      </c>
      <c r="B4" s="31"/>
      <c r="D4" s="1" t="s">
        <v>3</v>
      </c>
      <c r="E4" s="1" t="s">
        <v>4</v>
      </c>
      <c r="F4" s="1" t="s">
        <v>12</v>
      </c>
      <c r="G4" s="1" t="s">
        <v>13</v>
      </c>
      <c r="H4" s="1" t="s">
        <v>14</v>
      </c>
      <c r="I4" s="1" t="s">
        <v>0</v>
      </c>
    </row>
    <row r="5" spans="1:9" ht="12.5" x14ac:dyDescent="0.25">
      <c r="A5" s="22" t="s">
        <v>21</v>
      </c>
      <c r="B5" s="23"/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</row>
    <row r="6" spans="1:9" s="1" customFormat="1" x14ac:dyDescent="0.25">
      <c r="A6" s="26" t="s">
        <v>31</v>
      </c>
      <c r="B6" s="26"/>
      <c r="D6" s="13">
        <f>(D5*25000)-D7</f>
        <v>0</v>
      </c>
      <c r="E6" s="13">
        <f t="shared" ref="E6:H6" si="0">(E5*25000)-E7</f>
        <v>0</v>
      </c>
      <c r="F6" s="13">
        <f t="shared" si="0"/>
        <v>0</v>
      </c>
      <c r="G6" s="13">
        <f t="shared" si="0"/>
        <v>0</v>
      </c>
      <c r="H6" s="13">
        <f t="shared" si="0"/>
        <v>0</v>
      </c>
      <c r="I6" s="13">
        <f t="shared" ref="I6" si="1">(I5*25000)-I7</f>
        <v>0</v>
      </c>
    </row>
    <row r="7" spans="1:9" x14ac:dyDescent="0.25">
      <c r="A7" s="22" t="s">
        <v>19</v>
      </c>
      <c r="B7" s="22"/>
      <c r="D7" s="3">
        <f>D23+D27+D31+D35+D39+D46+D51+D56+D61+D66</f>
        <v>0</v>
      </c>
      <c r="E7" s="3">
        <f t="shared" ref="E7:H7" si="2">E23+E27+E31+E35+E39+E46+E51+E56+E61+E66</f>
        <v>0</v>
      </c>
      <c r="F7" s="3">
        <f t="shared" si="2"/>
        <v>0</v>
      </c>
      <c r="G7" s="3">
        <f t="shared" si="2"/>
        <v>0</v>
      </c>
      <c r="H7" s="3">
        <f t="shared" si="2"/>
        <v>0</v>
      </c>
      <c r="I7" s="13">
        <f t="shared" ref="I7:I20" si="3">SUM(D7:H7)</f>
        <v>0</v>
      </c>
    </row>
    <row r="8" spans="1:9" ht="13" x14ac:dyDescent="0.3">
      <c r="A8" s="27" t="s">
        <v>25</v>
      </c>
      <c r="B8" s="28"/>
      <c r="D8" s="20">
        <f>D24+D28+D32+D36+D40+D47+D52+D57+D62+D67</f>
        <v>0</v>
      </c>
      <c r="E8" s="13">
        <f t="shared" ref="E8:H8" si="4">E24+E28+E32+E36+E40+E47+E52+E57+E62+E67</f>
        <v>0</v>
      </c>
      <c r="F8" s="13">
        <f t="shared" si="4"/>
        <v>0</v>
      </c>
      <c r="G8" s="13">
        <f t="shared" si="4"/>
        <v>0</v>
      </c>
      <c r="H8" s="13">
        <f t="shared" si="4"/>
        <v>0</v>
      </c>
      <c r="I8" s="20">
        <f t="shared" si="3"/>
        <v>0</v>
      </c>
    </row>
    <row r="9" spans="1:9" x14ac:dyDescent="0.25">
      <c r="A9" s="22" t="s">
        <v>20</v>
      </c>
      <c r="B9" s="22"/>
      <c r="D9" s="3">
        <f>SUM(D7+D8)</f>
        <v>0</v>
      </c>
      <c r="E9" s="3">
        <f t="shared" ref="E9:H9" si="5">SUM(E7+E8)</f>
        <v>0</v>
      </c>
      <c r="F9" s="3">
        <f t="shared" si="5"/>
        <v>0</v>
      </c>
      <c r="G9" s="3">
        <f t="shared" si="5"/>
        <v>0</v>
      </c>
      <c r="H9" s="3">
        <f t="shared" si="5"/>
        <v>0</v>
      </c>
      <c r="I9" s="13">
        <f t="shared" si="3"/>
        <v>0</v>
      </c>
    </row>
    <row r="10" spans="1:9" s="1" customFormat="1" x14ac:dyDescent="0.25">
      <c r="A10" s="24" t="s">
        <v>5</v>
      </c>
      <c r="B10" s="24"/>
      <c r="D10" s="20">
        <f>SUM(D6+D9)</f>
        <v>0</v>
      </c>
      <c r="E10" s="13">
        <f>SUM(E6+E9)</f>
        <v>0</v>
      </c>
      <c r="F10" s="13">
        <f>SUM(F6+F9)</f>
        <v>0</v>
      </c>
      <c r="G10" s="13">
        <f>SUM(G6+G9)</f>
        <v>0</v>
      </c>
      <c r="H10" s="13">
        <f>SUM(H6+H9)</f>
        <v>0</v>
      </c>
      <c r="I10" s="20">
        <f t="shared" si="3"/>
        <v>0</v>
      </c>
    </row>
    <row r="11" spans="1:9" s="1" customFormat="1" x14ac:dyDescent="0.25">
      <c r="A11" s="12"/>
      <c r="B11" s="12"/>
      <c r="D11" s="10"/>
      <c r="E11" s="10"/>
      <c r="F11" s="10"/>
      <c r="G11" s="10"/>
      <c r="H11" s="10"/>
      <c r="I11" s="10"/>
    </row>
    <row r="12" spans="1:9" ht="13" x14ac:dyDescent="0.3">
      <c r="A12" s="24" t="s">
        <v>23</v>
      </c>
      <c r="B12" s="25"/>
      <c r="D12" s="16">
        <f>D6+D7</f>
        <v>0</v>
      </c>
      <c r="E12" s="17">
        <f t="shared" ref="E12:H12" si="6">E6+E7</f>
        <v>0</v>
      </c>
      <c r="F12" s="17">
        <f t="shared" si="6"/>
        <v>0</v>
      </c>
      <c r="G12" s="17">
        <f t="shared" si="6"/>
        <v>0</v>
      </c>
      <c r="H12" s="17">
        <f t="shared" si="6"/>
        <v>0</v>
      </c>
      <c r="I12" s="16">
        <f>SUM(D12:H12)</f>
        <v>0</v>
      </c>
    </row>
    <row r="13" spans="1:9" ht="12.5" x14ac:dyDescent="0.25">
      <c r="A13" s="14"/>
      <c r="B13" s="15"/>
      <c r="D13" s="3"/>
      <c r="E13" s="3"/>
      <c r="F13" s="3"/>
      <c r="G13" s="3"/>
      <c r="H13" s="3"/>
      <c r="I13" s="3"/>
    </row>
    <row r="14" spans="1:9" x14ac:dyDescent="0.25">
      <c r="A14" s="22" t="s">
        <v>1</v>
      </c>
      <c r="B14" s="22"/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f t="shared" si="3"/>
        <v>0</v>
      </c>
    </row>
    <row r="15" spans="1:9" x14ac:dyDescent="0.25">
      <c r="A15" s="22" t="s">
        <v>2</v>
      </c>
      <c r="B15" s="22"/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f t="shared" si="3"/>
        <v>0</v>
      </c>
    </row>
    <row r="16" spans="1:9" x14ac:dyDescent="0.25">
      <c r="A16" s="4"/>
      <c r="B16" s="4"/>
      <c r="D16" s="3"/>
      <c r="E16" s="3"/>
      <c r="F16" s="3"/>
      <c r="G16" s="3"/>
      <c r="H16" s="3"/>
      <c r="I16" s="3"/>
    </row>
    <row r="17" spans="1:9" x14ac:dyDescent="0.25">
      <c r="A17" s="30" t="s">
        <v>26</v>
      </c>
      <c r="B17" s="30"/>
      <c r="D17" s="1" t="s">
        <v>3</v>
      </c>
      <c r="E17" s="1" t="s">
        <v>4</v>
      </c>
      <c r="F17" s="1" t="s">
        <v>12</v>
      </c>
      <c r="G17" s="1" t="s">
        <v>13</v>
      </c>
      <c r="H17" s="1" t="s">
        <v>14</v>
      </c>
      <c r="I17" s="1" t="s">
        <v>0</v>
      </c>
    </row>
    <row r="18" spans="1:9" s="1" customFormat="1" ht="12" thickBot="1" x14ac:dyDescent="0.3">
      <c r="A18" s="22" t="s">
        <v>27</v>
      </c>
      <c r="B18" s="27"/>
      <c r="D18" s="3">
        <f>D10-D14-D15-D25-D29-D33-D37-D41+(D43*25000)-(D48-D49)-(D53-D54)-(D58-D59)-(D63-D64)-(D68-D69)</f>
        <v>0</v>
      </c>
      <c r="E18" s="3">
        <f t="shared" ref="E18" si="7">E10-E14-E15-E25-E29-E33-E37-E41+(E43*25000)-(E48-E49)-(E53-E54)-(E58-E59)-(E63-E64)-(E68-E69)</f>
        <v>0</v>
      </c>
      <c r="F18" s="3">
        <f>F10-F14-F15-F25-F29-F33-F37-F41-(F48-F49)-(F53-F54)-(F58-F59)-(F63-F64)-(F68-F69)</f>
        <v>0</v>
      </c>
      <c r="G18" s="3">
        <f>G10-G14-G15-G25-G29-G33-G37-G41-(G48-G49)-(G53-G54)-(G58-G59)-(G63-G64)-(G68-G69)</f>
        <v>0</v>
      </c>
      <c r="H18" s="3">
        <f>H10-H14-H15-H25-H29-H33-H37-H41-(H48-H49)-(H53-H54)-(H58-H59)-(H63-H64)-(H68-H69)</f>
        <v>0</v>
      </c>
      <c r="I18" s="13">
        <f>SUM(D18:H18)</f>
        <v>0</v>
      </c>
    </row>
    <row r="19" spans="1:9" s="1" customFormat="1" ht="12" thickBot="1" x14ac:dyDescent="0.3">
      <c r="A19" s="24" t="s">
        <v>28</v>
      </c>
      <c r="B19" s="24"/>
      <c r="C19" s="11">
        <f>B3</f>
        <v>0.45</v>
      </c>
      <c r="D19" s="16">
        <f>ROUND(D18*C19,0)</f>
        <v>0</v>
      </c>
      <c r="E19" s="17">
        <f>ROUND(E18*C19,0)</f>
        <v>0</v>
      </c>
      <c r="F19" s="17">
        <f>ROUND(F18*C19,0)</f>
        <v>0</v>
      </c>
      <c r="G19" s="17">
        <f>ROUND(G18*C19,0)</f>
        <v>0</v>
      </c>
      <c r="H19" s="17">
        <f>ROUND(H18*C19,0)</f>
        <v>0</v>
      </c>
      <c r="I19" s="16">
        <f t="shared" si="3"/>
        <v>0</v>
      </c>
    </row>
    <row r="20" spans="1:9" s="1" customFormat="1" x14ac:dyDescent="0.25">
      <c r="A20" s="24" t="s">
        <v>16</v>
      </c>
      <c r="B20" s="24"/>
      <c r="D20" s="16">
        <f>D10+D19</f>
        <v>0</v>
      </c>
      <c r="E20" s="17">
        <f>E10+E19</f>
        <v>0</v>
      </c>
      <c r="F20" s="17">
        <f>F10+F19</f>
        <v>0</v>
      </c>
      <c r="G20" s="17">
        <f>G10+G19</f>
        <v>0</v>
      </c>
      <c r="H20" s="17">
        <f>H10+H19</f>
        <v>0</v>
      </c>
      <c r="I20" s="16">
        <f t="shared" si="3"/>
        <v>0</v>
      </c>
    </row>
    <row r="21" spans="1:9" s="1" customFormat="1" x14ac:dyDescent="0.25">
      <c r="A21" s="12"/>
      <c r="B21" s="12"/>
      <c r="D21" s="10"/>
      <c r="E21" s="10"/>
      <c r="F21" s="10"/>
      <c r="G21" s="10"/>
      <c r="H21" s="10"/>
      <c r="I21" s="10"/>
    </row>
    <row r="22" spans="1:9" x14ac:dyDescent="0.25">
      <c r="A22" s="1" t="s">
        <v>29</v>
      </c>
      <c r="D22" s="1" t="s">
        <v>3</v>
      </c>
      <c r="E22" s="1" t="s">
        <v>4</v>
      </c>
      <c r="F22" s="1" t="s">
        <v>12</v>
      </c>
      <c r="G22" s="1" t="s">
        <v>13</v>
      </c>
      <c r="H22" s="1" t="s">
        <v>14</v>
      </c>
      <c r="I22" s="1" t="s">
        <v>0</v>
      </c>
    </row>
    <row r="23" spans="1:9" ht="12" thickBot="1" x14ac:dyDescent="0.3">
      <c r="A23" s="2" t="s">
        <v>11</v>
      </c>
      <c r="B23" s="2" t="s">
        <v>9</v>
      </c>
      <c r="C23" s="1"/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3">
        <f t="shared" ref="I23:I58" si="8">SUM(D23:H23)</f>
        <v>0</v>
      </c>
    </row>
    <row r="24" spans="1:9" ht="12" thickBot="1" x14ac:dyDescent="0.3">
      <c r="A24" s="4"/>
      <c r="B24" s="4" t="s">
        <v>7</v>
      </c>
      <c r="C24" s="19">
        <v>0</v>
      </c>
      <c r="D24" s="3">
        <f>D23*C24</f>
        <v>0</v>
      </c>
      <c r="E24" s="3">
        <f>E23*C24</f>
        <v>0</v>
      </c>
      <c r="F24" s="3">
        <f>F23*C24</f>
        <v>0</v>
      </c>
      <c r="G24" s="3">
        <f>G23*C24</f>
        <v>0</v>
      </c>
      <c r="H24" s="3">
        <f>H23*C24</f>
        <v>0</v>
      </c>
      <c r="I24" s="3">
        <f t="shared" si="8"/>
        <v>0</v>
      </c>
    </row>
    <row r="25" spans="1:9" x14ac:dyDescent="0.25">
      <c r="A25" s="4"/>
      <c r="B25" s="4" t="s">
        <v>10</v>
      </c>
      <c r="C25" s="6"/>
      <c r="D25" s="17">
        <f>SUM(D23:D24)</f>
        <v>0</v>
      </c>
      <c r="E25" s="17">
        <f>SUM(E23:E24)</f>
        <v>0</v>
      </c>
      <c r="F25" s="17">
        <f>SUM(F23:F24)</f>
        <v>0</v>
      </c>
      <c r="G25" s="17">
        <f>SUM(G23:G24)</f>
        <v>0</v>
      </c>
      <c r="H25" s="17">
        <f>SUM(H23:H24)</f>
        <v>0</v>
      </c>
      <c r="I25" s="17">
        <f t="shared" si="8"/>
        <v>0</v>
      </c>
    </row>
    <row r="26" spans="1:9" x14ac:dyDescent="0.25">
      <c r="A26" s="4"/>
      <c r="B26" s="4"/>
      <c r="D26" s="3"/>
      <c r="E26" s="3"/>
      <c r="F26" s="3"/>
      <c r="G26" s="3"/>
      <c r="H26" s="3"/>
      <c r="I26" s="3"/>
    </row>
    <row r="27" spans="1:9" ht="12" thickBot="1" x14ac:dyDescent="0.3">
      <c r="A27" s="4" t="s">
        <v>11</v>
      </c>
      <c r="B27" s="4" t="s">
        <v>9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3">
        <f t="shared" si="8"/>
        <v>0</v>
      </c>
    </row>
    <row r="28" spans="1:9" ht="12" thickBot="1" x14ac:dyDescent="0.3">
      <c r="A28" s="4"/>
      <c r="B28" s="4" t="s">
        <v>7</v>
      </c>
      <c r="C28" s="19">
        <v>0</v>
      </c>
      <c r="D28" s="3">
        <f>D27*C28</f>
        <v>0</v>
      </c>
      <c r="E28" s="3">
        <f>E27*C28</f>
        <v>0</v>
      </c>
      <c r="F28" s="3">
        <f>F27*C28</f>
        <v>0</v>
      </c>
      <c r="G28" s="3">
        <f>G27*C28</f>
        <v>0</v>
      </c>
      <c r="H28" s="3">
        <f>H27*C28</f>
        <v>0</v>
      </c>
      <c r="I28" s="3">
        <f t="shared" si="8"/>
        <v>0</v>
      </c>
    </row>
    <row r="29" spans="1:9" x14ac:dyDescent="0.25">
      <c r="A29" s="4"/>
      <c r="B29" s="4" t="s">
        <v>10</v>
      </c>
      <c r="D29" s="17">
        <f>SUM(D27:D28)</f>
        <v>0</v>
      </c>
      <c r="E29" s="17">
        <f>SUM(E27:E28)</f>
        <v>0</v>
      </c>
      <c r="F29" s="17">
        <f>SUM(F27:F28)</f>
        <v>0</v>
      </c>
      <c r="G29" s="17">
        <f>SUM(G27:G28)</f>
        <v>0</v>
      </c>
      <c r="H29" s="17">
        <f>SUM(H27:H28)</f>
        <v>0</v>
      </c>
      <c r="I29" s="17">
        <f t="shared" si="8"/>
        <v>0</v>
      </c>
    </row>
    <row r="30" spans="1:9" x14ac:dyDescent="0.25">
      <c r="A30" s="4"/>
      <c r="B30" s="4"/>
      <c r="D30" s="3"/>
      <c r="E30" s="3"/>
      <c r="F30" s="3"/>
      <c r="G30" s="3"/>
      <c r="H30" s="3"/>
      <c r="I30" s="3"/>
    </row>
    <row r="31" spans="1:9" ht="12" thickBot="1" x14ac:dyDescent="0.3">
      <c r="A31" s="4" t="s">
        <v>11</v>
      </c>
      <c r="B31" s="4" t="s">
        <v>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3">
        <f t="shared" si="8"/>
        <v>0</v>
      </c>
    </row>
    <row r="32" spans="1:9" ht="12" thickBot="1" x14ac:dyDescent="0.3">
      <c r="A32" s="4"/>
      <c r="B32" s="4" t="s">
        <v>7</v>
      </c>
      <c r="C32" s="19">
        <v>0</v>
      </c>
      <c r="D32" s="3">
        <f>D31*C32</f>
        <v>0</v>
      </c>
      <c r="E32" s="3">
        <f>E31*C32</f>
        <v>0</v>
      </c>
      <c r="F32" s="3">
        <f>F31*C32</f>
        <v>0</v>
      </c>
      <c r="G32" s="3">
        <f>G31*C32</f>
        <v>0</v>
      </c>
      <c r="H32" s="3">
        <f>H31*C32</f>
        <v>0</v>
      </c>
      <c r="I32" s="3">
        <f t="shared" si="8"/>
        <v>0</v>
      </c>
    </row>
    <row r="33" spans="1:9" x14ac:dyDescent="0.25">
      <c r="A33" s="4"/>
      <c r="B33" s="4" t="s">
        <v>10</v>
      </c>
      <c r="D33" s="17">
        <f>SUM(D31:D32)</f>
        <v>0</v>
      </c>
      <c r="E33" s="17">
        <f>SUM(E31:E32)</f>
        <v>0</v>
      </c>
      <c r="F33" s="17">
        <f>SUM(F31:F32)</f>
        <v>0</v>
      </c>
      <c r="G33" s="17">
        <f>SUM(G31:G32)</f>
        <v>0</v>
      </c>
      <c r="H33" s="17">
        <f>SUM(H31:H32)</f>
        <v>0</v>
      </c>
      <c r="I33" s="17">
        <f t="shared" si="8"/>
        <v>0</v>
      </c>
    </row>
    <row r="34" spans="1:9" x14ac:dyDescent="0.25">
      <c r="A34" s="4"/>
      <c r="B34" s="4"/>
      <c r="D34" s="3"/>
      <c r="E34" s="3"/>
      <c r="F34" s="3"/>
      <c r="G34" s="3"/>
      <c r="H34" s="3"/>
      <c r="I34" s="3"/>
    </row>
    <row r="35" spans="1:9" ht="12" thickBot="1" x14ac:dyDescent="0.3">
      <c r="A35" s="4" t="s">
        <v>11</v>
      </c>
      <c r="B35" s="4" t="s">
        <v>9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f>SUM(D35:H35)</f>
        <v>0</v>
      </c>
    </row>
    <row r="36" spans="1:9" ht="12" thickBot="1" x14ac:dyDescent="0.3">
      <c r="A36" s="4"/>
      <c r="B36" s="4" t="s">
        <v>7</v>
      </c>
      <c r="C36" s="19">
        <v>0</v>
      </c>
      <c r="D36" s="3">
        <f>D35*C36</f>
        <v>0</v>
      </c>
      <c r="E36" s="3">
        <f>E35*C36</f>
        <v>0</v>
      </c>
      <c r="F36" s="3">
        <f>F35*C36</f>
        <v>0</v>
      </c>
      <c r="G36" s="3">
        <f>G35*C36</f>
        <v>0</v>
      </c>
      <c r="H36" s="3">
        <f>H35*C36</f>
        <v>0</v>
      </c>
      <c r="I36" s="3">
        <f>SUM(D36:H36)</f>
        <v>0</v>
      </c>
    </row>
    <row r="37" spans="1:9" x14ac:dyDescent="0.25">
      <c r="A37" s="4"/>
      <c r="B37" s="4" t="s">
        <v>10</v>
      </c>
      <c r="D37" s="17">
        <f>SUM(D35:D36)</f>
        <v>0</v>
      </c>
      <c r="E37" s="17">
        <f>SUM(E35:E36)</f>
        <v>0</v>
      </c>
      <c r="F37" s="17">
        <f>SUM(F35:F36)</f>
        <v>0</v>
      </c>
      <c r="G37" s="17">
        <f>SUM(G35:G36)</f>
        <v>0</v>
      </c>
      <c r="H37" s="17">
        <f>SUM(H35:H36)</f>
        <v>0</v>
      </c>
      <c r="I37" s="17">
        <f>SUM(D37:H37)</f>
        <v>0</v>
      </c>
    </row>
    <row r="38" spans="1:9" x14ac:dyDescent="0.25">
      <c r="A38" s="4"/>
      <c r="B38" s="4"/>
      <c r="D38" s="3"/>
      <c r="E38" s="3"/>
      <c r="F38" s="3"/>
      <c r="G38" s="3"/>
      <c r="H38" s="3"/>
      <c r="I38" s="3"/>
    </row>
    <row r="39" spans="1:9" ht="12" thickBot="1" x14ac:dyDescent="0.3">
      <c r="A39" s="4" t="s">
        <v>11</v>
      </c>
      <c r="B39" s="4" t="s">
        <v>9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f>SUM(D39:H39)</f>
        <v>0</v>
      </c>
    </row>
    <row r="40" spans="1:9" ht="12" thickBot="1" x14ac:dyDescent="0.3">
      <c r="A40" s="4"/>
      <c r="B40" s="4" t="s">
        <v>7</v>
      </c>
      <c r="C40" s="19">
        <v>0</v>
      </c>
      <c r="D40" s="3">
        <f>D39*C40</f>
        <v>0</v>
      </c>
      <c r="E40" s="3">
        <f>E39*C40</f>
        <v>0</v>
      </c>
      <c r="F40" s="3">
        <f>F39*C40</f>
        <v>0</v>
      </c>
      <c r="G40" s="3">
        <f>G39*C40</f>
        <v>0</v>
      </c>
      <c r="H40" s="3">
        <f>H39*C40</f>
        <v>0</v>
      </c>
      <c r="I40" s="3">
        <f>SUM(D40:H40)</f>
        <v>0</v>
      </c>
    </row>
    <row r="41" spans="1:9" x14ac:dyDescent="0.25">
      <c r="A41" s="4"/>
      <c r="B41" s="4" t="s">
        <v>10</v>
      </c>
      <c r="D41" s="17">
        <f>SUM(D39:D40)</f>
        <v>0</v>
      </c>
      <c r="E41" s="17">
        <f>SUM(E39:E40)</f>
        <v>0</v>
      </c>
      <c r="F41" s="17">
        <f>SUM(F39:F40)</f>
        <v>0</v>
      </c>
      <c r="G41" s="17">
        <f>SUM(G39:G40)</f>
        <v>0</v>
      </c>
      <c r="H41" s="17">
        <f>SUM(H39:H40)</f>
        <v>0</v>
      </c>
      <c r="I41" s="17">
        <f>SUM(D41:H41)</f>
        <v>0</v>
      </c>
    </row>
    <row r="42" spans="1:9" x14ac:dyDescent="0.25">
      <c r="A42" s="4"/>
      <c r="B42" s="4"/>
      <c r="D42" s="3"/>
      <c r="E42" s="3"/>
      <c r="F42" s="3"/>
      <c r="G42" s="3"/>
      <c r="H42" s="3"/>
      <c r="I42" s="3"/>
    </row>
    <row r="43" spans="1:9" x14ac:dyDescent="0.25">
      <c r="A43" s="2" t="s">
        <v>8</v>
      </c>
      <c r="B43" s="4"/>
      <c r="D43" s="18">
        <f>(IF(D25&gt;25000,1,0)+(IF(D29&gt;25000,1,0)+(IF(D33&gt;25000,1,0)+(IF(D37&gt;25000,1,0)+(IF(D41&gt;25000,1,0))))))</f>
        <v>0</v>
      </c>
      <c r="E43" s="3"/>
      <c r="F43" s="3"/>
      <c r="G43" s="3"/>
      <c r="H43" s="3"/>
      <c r="I43" s="3"/>
    </row>
    <row r="44" spans="1:9" x14ac:dyDescent="0.25">
      <c r="A44" s="1"/>
      <c r="B44" s="7"/>
      <c r="C44" s="1"/>
      <c r="D44" s="8"/>
      <c r="E44" s="8"/>
      <c r="F44" s="8"/>
      <c r="G44" s="8"/>
      <c r="H44" s="8"/>
      <c r="I44" s="3"/>
    </row>
    <row r="45" spans="1:9" x14ac:dyDescent="0.25">
      <c r="A45" s="1" t="s">
        <v>30</v>
      </c>
      <c r="B45" s="7"/>
      <c r="C45" s="1"/>
      <c r="D45" s="1" t="s">
        <v>3</v>
      </c>
      <c r="E45" s="1" t="s">
        <v>4</v>
      </c>
      <c r="F45" s="1" t="s">
        <v>12</v>
      </c>
      <c r="G45" s="1" t="s">
        <v>13</v>
      </c>
      <c r="H45" s="1" t="s">
        <v>14</v>
      </c>
      <c r="I45" s="1" t="s">
        <v>0</v>
      </c>
    </row>
    <row r="46" spans="1:9" ht="12" thickBot="1" x14ac:dyDescent="0.3">
      <c r="A46" s="2" t="s">
        <v>11</v>
      </c>
      <c r="B46" s="4" t="s">
        <v>9</v>
      </c>
      <c r="C46" s="1"/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3">
        <f t="shared" si="8"/>
        <v>0</v>
      </c>
    </row>
    <row r="47" spans="1:9" ht="12" thickBot="1" x14ac:dyDescent="0.3">
      <c r="B47" s="4" t="s">
        <v>15</v>
      </c>
      <c r="C47" s="19">
        <v>0</v>
      </c>
      <c r="D47" s="3">
        <f>PRODUCT(D46,C47)</f>
        <v>0</v>
      </c>
      <c r="E47" s="3">
        <f>E46*C47</f>
        <v>0</v>
      </c>
      <c r="F47" s="3">
        <f>F46*C47</f>
        <v>0</v>
      </c>
      <c r="G47" s="3">
        <f>G46*C47</f>
        <v>0</v>
      </c>
      <c r="H47" s="3">
        <f>H46*C47</f>
        <v>0</v>
      </c>
      <c r="I47" s="3">
        <f t="shared" si="8"/>
        <v>0</v>
      </c>
    </row>
    <row r="48" spans="1:9" x14ac:dyDescent="0.25">
      <c r="A48" s="22" t="s">
        <v>10</v>
      </c>
      <c r="B48" s="22"/>
      <c r="C48" s="9"/>
      <c r="D48" s="17">
        <f>SUM(D46:D47)</f>
        <v>0</v>
      </c>
      <c r="E48" s="17">
        <f>SUM(E46:E47)</f>
        <v>0</v>
      </c>
      <c r="F48" s="17">
        <f>SUM(F46:F47)</f>
        <v>0</v>
      </c>
      <c r="G48" s="17">
        <f>SUM(G46:G47)</f>
        <v>0</v>
      </c>
      <c r="H48" s="17">
        <f>SUM(H46:H47)</f>
        <v>0</v>
      </c>
      <c r="I48" s="17">
        <f t="shared" si="8"/>
        <v>0</v>
      </c>
    </row>
    <row r="49" spans="1:9" x14ac:dyDescent="0.25">
      <c r="A49" s="22" t="s">
        <v>22</v>
      </c>
      <c r="B49" s="22"/>
      <c r="D49" s="13">
        <f>IF(D48&lt;25000,D48,25000)</f>
        <v>0</v>
      </c>
      <c r="E49" s="13">
        <f>IF(D49&gt;24999,0,IF(AND((D49+E48)&lt;=25000,E48&lt;=(25000-D49)),E48,IF((D49+E48)&gt;25000,(25000-D49))))</f>
        <v>0</v>
      </c>
      <c r="F49" s="13">
        <f>IF(E49+D49&gt;24999,0,IF(AND((E49+D49+F48)&lt;=25000,F48&lt;(25000-E49-D49)),F48,IF((E49+F48+D49)&gt;25000,(25000-E49-D49))))</f>
        <v>0</v>
      </c>
      <c r="G49" s="13">
        <f>IF(F49+E49+D49&gt;24999,0,IF(AND((F49+E49+G48+D49)&lt;=25000,G48&lt;(25000-F49-E49+D49)),G48,IF((F49+G48+E49+D49)&gt;25000,(25000-F49-E49-D49))))</f>
        <v>0</v>
      </c>
      <c r="H49" s="13">
        <f>IF(G49+F49+E49+D49&gt;24999,0,IF(AND((G49+F49+H48+E49+D49)&lt;=25000,H48&lt;(25000-G49-F49+E49+D49)),H48,IF((G49+H48+F49+E49+D49)&gt;25000,(25000-G49-F49-E49-D49))))</f>
        <v>0</v>
      </c>
      <c r="I49" s="13">
        <f>SUM(D49:H49)</f>
        <v>0</v>
      </c>
    </row>
    <row r="50" spans="1:9" x14ac:dyDescent="0.25">
      <c r="A50" s="22"/>
      <c r="B50" s="29"/>
      <c r="D50" s="3"/>
      <c r="E50" s="3"/>
      <c r="F50" s="3"/>
      <c r="G50" s="3"/>
      <c r="H50" s="3"/>
      <c r="I50" s="3"/>
    </row>
    <row r="51" spans="1:9" ht="12" thickBot="1" x14ac:dyDescent="0.3">
      <c r="A51" s="2" t="s">
        <v>11</v>
      </c>
      <c r="B51" s="4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3">
        <f t="shared" si="8"/>
        <v>0</v>
      </c>
    </row>
    <row r="52" spans="1:9" ht="12" thickBot="1" x14ac:dyDescent="0.3">
      <c r="B52" s="4" t="s">
        <v>7</v>
      </c>
      <c r="C52" s="19">
        <v>0</v>
      </c>
      <c r="D52" s="3">
        <f>D51*C52</f>
        <v>0</v>
      </c>
      <c r="E52" s="3">
        <f>E51*C52</f>
        <v>0</v>
      </c>
      <c r="F52" s="3">
        <f>F51*C52</f>
        <v>0</v>
      </c>
      <c r="G52" s="3">
        <f>G51*C52</f>
        <v>0</v>
      </c>
      <c r="H52" s="3">
        <f>H51*C52</f>
        <v>0</v>
      </c>
      <c r="I52" s="3">
        <f t="shared" si="8"/>
        <v>0</v>
      </c>
    </row>
    <row r="53" spans="1:9" x14ac:dyDescent="0.25">
      <c r="A53" s="22" t="s">
        <v>10</v>
      </c>
      <c r="B53" s="22"/>
      <c r="D53" s="17">
        <f>SUM(D51:D52)</f>
        <v>0</v>
      </c>
      <c r="E53" s="17">
        <f>SUM(E51:E52)</f>
        <v>0</v>
      </c>
      <c r="F53" s="17">
        <f>SUM(F51:F52)</f>
        <v>0</v>
      </c>
      <c r="G53" s="17">
        <f>SUM(G51:G52)</f>
        <v>0</v>
      </c>
      <c r="H53" s="17">
        <f>SUM(H51:H52)</f>
        <v>0</v>
      </c>
      <c r="I53" s="17">
        <f t="shared" si="8"/>
        <v>0</v>
      </c>
    </row>
    <row r="54" spans="1:9" x14ac:dyDescent="0.25">
      <c r="A54" s="22" t="s">
        <v>22</v>
      </c>
      <c r="B54" s="22"/>
      <c r="D54" s="13">
        <f>IF(D53&lt;25000,D53,25000)</f>
        <v>0</v>
      </c>
      <c r="E54" s="13">
        <f>IF(D54&gt;24999,0,IF(AND((D54+E53)&lt;=25000,E53&lt;=(25000-D54)),E53,IF((D54+E53)&gt;25000,(25000-D54))))</f>
        <v>0</v>
      </c>
      <c r="F54" s="13">
        <f>IF(E54+D54&gt;24999,0,IF(AND((E54+D54+F53)&lt;=25000,F53&lt;(25000-E54-D54)),F53,IF((E54+F53+D54)&gt;25000,(25000-E54-D54))))</f>
        <v>0</v>
      </c>
      <c r="G54" s="13">
        <f>IF(F54+E54+D54&gt;24999,0,IF(AND((F54+E54+G53+D54)&lt;=25000,G53&lt;(25000-F54-E54+D54)),G53,IF((F54+G53+E54+D54)&gt;25000,(25000-F54-E54-D54))))</f>
        <v>0</v>
      </c>
      <c r="H54" s="13">
        <f>IF(G54+F54+E54+D54&gt;24999,0,IF(AND((G54+F54+H53+E54+D54)&lt;=25000,H53&lt;(25000-G54-F54+E54+D54)),H53,IF((G54+H53+F54+E54+D54)&gt;25000,(25000-G54-F54-E54-D54))))</f>
        <v>0</v>
      </c>
      <c r="I54" s="13">
        <f>SUM(D54:H54)</f>
        <v>0</v>
      </c>
    </row>
    <row r="55" spans="1:9" x14ac:dyDescent="0.25">
      <c r="A55" s="22"/>
      <c r="B55" s="29"/>
      <c r="D55" s="3"/>
      <c r="E55" s="3"/>
      <c r="F55" s="3"/>
      <c r="G55" s="3"/>
      <c r="H55" s="3"/>
      <c r="I55" s="3"/>
    </row>
    <row r="56" spans="1:9" ht="12" thickBot="1" x14ac:dyDescent="0.3">
      <c r="A56" s="2" t="s">
        <v>11</v>
      </c>
      <c r="B56" s="4" t="s">
        <v>9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3">
        <f t="shared" si="8"/>
        <v>0</v>
      </c>
    </row>
    <row r="57" spans="1:9" ht="12" thickBot="1" x14ac:dyDescent="0.3">
      <c r="B57" s="4" t="s">
        <v>15</v>
      </c>
      <c r="C57" s="19">
        <v>0</v>
      </c>
      <c r="D57" s="3">
        <f>D56*C57</f>
        <v>0</v>
      </c>
      <c r="E57" s="3">
        <f>E56*C57</f>
        <v>0</v>
      </c>
      <c r="F57" s="3">
        <f>F56*C57</f>
        <v>0</v>
      </c>
      <c r="G57" s="3">
        <f>G56*C57</f>
        <v>0</v>
      </c>
      <c r="H57" s="3">
        <f>H56*C57</f>
        <v>0</v>
      </c>
      <c r="I57" s="3">
        <f t="shared" si="8"/>
        <v>0</v>
      </c>
    </row>
    <row r="58" spans="1:9" x14ac:dyDescent="0.25">
      <c r="A58" s="22" t="s">
        <v>10</v>
      </c>
      <c r="B58" s="22"/>
      <c r="D58" s="17">
        <f>SUM(D56:D57)</f>
        <v>0</v>
      </c>
      <c r="E58" s="17">
        <f>SUM(E56:E57)</f>
        <v>0</v>
      </c>
      <c r="F58" s="17">
        <f>SUM(F56:F57)</f>
        <v>0</v>
      </c>
      <c r="G58" s="17">
        <f>SUM(G56:G57)</f>
        <v>0</v>
      </c>
      <c r="H58" s="17">
        <f>SUM(H56:H57)</f>
        <v>0</v>
      </c>
      <c r="I58" s="17">
        <f t="shared" si="8"/>
        <v>0</v>
      </c>
    </row>
    <row r="59" spans="1:9" x14ac:dyDescent="0.25">
      <c r="A59" s="22" t="s">
        <v>22</v>
      </c>
      <c r="B59" s="22"/>
      <c r="D59" s="13">
        <f>IF(D58&lt;25000,D58,25000)</f>
        <v>0</v>
      </c>
      <c r="E59" s="13">
        <f>IF(D59&gt;24999,0,IF(AND((D59+E58)&lt;=25000,E58&lt;=(25000-D59)),E58,IF((D59+E58)&gt;25000,(25000-D59))))</f>
        <v>0</v>
      </c>
      <c r="F59" s="13">
        <f>IF(E59+D59&gt;24999,0,IF(AND((E59+D59+F58)&lt;=25000,F58&lt;(25000-E59-D59)),F58,IF((E59+F58+D59)&gt;25000,(25000-E59-D59))))</f>
        <v>0</v>
      </c>
      <c r="G59" s="13">
        <f>IF(F59+E59+D59&gt;24999,0,IF(AND((F59+E59+G58+D59)&lt;=25000,G58&lt;(25000-F59-E59+D59)),G58,IF((F59+G58+E59+D59)&gt;25000,(25000-F59-E59-D59))))</f>
        <v>0</v>
      </c>
      <c r="H59" s="13">
        <f>IF(G59+F59+E59+D59&gt;24999,0,IF(AND((G59+F59+H58+E59+D59)&lt;=25000,H58&lt;(25000-G59-F59+E59+D59)),H58,IF((G59+H58+F59+E59+D59)&gt;25000,(25000-G59-F59-E59-D59))))</f>
        <v>0</v>
      </c>
      <c r="I59" s="13">
        <f>SUM(D59:H59)</f>
        <v>0</v>
      </c>
    </row>
    <row r="60" spans="1:9" x14ac:dyDescent="0.25">
      <c r="A60" s="22"/>
      <c r="B60" s="29"/>
      <c r="D60" s="3"/>
      <c r="E60" s="3"/>
      <c r="F60" s="3"/>
      <c r="G60" s="3"/>
      <c r="H60" s="3"/>
      <c r="I60" s="3"/>
    </row>
    <row r="61" spans="1:9" ht="12" thickBot="1" x14ac:dyDescent="0.3">
      <c r="A61" s="2" t="s">
        <v>11</v>
      </c>
      <c r="B61" s="2" t="s">
        <v>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3">
        <f>SUM(D61:H61)</f>
        <v>0</v>
      </c>
    </row>
    <row r="62" spans="1:9" ht="12" thickBot="1" x14ac:dyDescent="0.3">
      <c r="B62" s="4" t="s">
        <v>15</v>
      </c>
      <c r="C62" s="19">
        <v>0</v>
      </c>
      <c r="D62" s="3">
        <f>D61*C62</f>
        <v>0</v>
      </c>
      <c r="E62" s="3">
        <f>E61*C62</f>
        <v>0</v>
      </c>
      <c r="F62" s="3">
        <f>F61*C62</f>
        <v>0</v>
      </c>
      <c r="G62" s="3">
        <f>G61*C62</f>
        <v>0</v>
      </c>
      <c r="H62" s="3">
        <f>H61*C62</f>
        <v>0</v>
      </c>
      <c r="I62" s="3">
        <f>SUM(D62:H62)</f>
        <v>0</v>
      </c>
    </row>
    <row r="63" spans="1:9" x14ac:dyDescent="0.25">
      <c r="A63" s="22" t="s">
        <v>10</v>
      </c>
      <c r="B63" s="22"/>
      <c r="D63" s="17">
        <f>SUM(D61:D62)</f>
        <v>0</v>
      </c>
      <c r="E63" s="17">
        <f>SUM(E61:E62)</f>
        <v>0</v>
      </c>
      <c r="F63" s="17">
        <f>SUM(F61:F62)</f>
        <v>0</v>
      </c>
      <c r="G63" s="17">
        <f>SUM(G61:G62)</f>
        <v>0</v>
      </c>
      <c r="H63" s="17">
        <f>SUM(H61:H62)</f>
        <v>0</v>
      </c>
      <c r="I63" s="17">
        <f>SUM(D63:H63)</f>
        <v>0</v>
      </c>
    </row>
    <row r="64" spans="1:9" x14ac:dyDescent="0.25">
      <c r="A64" s="22" t="s">
        <v>22</v>
      </c>
      <c r="B64" s="22"/>
      <c r="D64" s="13">
        <f>IF(D63&lt;25000,D63,25000)</f>
        <v>0</v>
      </c>
      <c r="E64" s="13">
        <f>IF(D64&gt;24999,0,IF(AND((D64+E63)&lt;=25000,E63&lt;=(25000-D64)),E63,IF((D64+E63)&gt;25000,(25000-D64))))</f>
        <v>0</v>
      </c>
      <c r="F64" s="13">
        <f>IF(E64+D64&gt;24999,0,IF(AND((E64+D64+F63)&lt;=25000,F63&lt;(25000-E64-D64)),F63,IF((E64+F63+D64)&gt;25000,(25000-E64-D64))))</f>
        <v>0</v>
      </c>
      <c r="G64" s="13">
        <f>IF(F64+E64+D64&gt;24999,0,IF(AND((F64+E64+G63+D64)&lt;=25000,G63&lt;(25000-F64-E64+D64)),G63,IF((F64+G63+E64+D64)&gt;25000,(25000-F64-E64-D64))))</f>
        <v>0</v>
      </c>
      <c r="H64" s="13">
        <f>IF(G64+F64+E64+D64&gt;24999,0,IF(AND((G64+F64+H63+E64+D64)&lt;=25000,H63&lt;(25000-G64-F64+E64+D64)),H63,IF((G64+H63+F64+E64+D64)&gt;25000,(25000-G64-F64-E64-D64))))</f>
        <v>0</v>
      </c>
      <c r="I64" s="13">
        <f>SUM(D64:H64)</f>
        <v>0</v>
      </c>
    </row>
    <row r="65" spans="1:9" x14ac:dyDescent="0.25">
      <c r="A65" s="22"/>
      <c r="B65" s="29"/>
      <c r="D65" s="3"/>
      <c r="E65" s="3"/>
      <c r="F65" s="3"/>
      <c r="G65" s="3"/>
      <c r="H65" s="3"/>
      <c r="I65" s="3"/>
    </row>
    <row r="66" spans="1:9" ht="12" thickBot="1" x14ac:dyDescent="0.3">
      <c r="A66" s="2" t="s">
        <v>11</v>
      </c>
      <c r="B66" s="2" t="s">
        <v>9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3">
        <f>SUM(D66:H66)</f>
        <v>0</v>
      </c>
    </row>
    <row r="67" spans="1:9" ht="12" thickBot="1" x14ac:dyDescent="0.3">
      <c r="B67" s="4" t="s">
        <v>15</v>
      </c>
      <c r="C67" s="19">
        <v>0</v>
      </c>
      <c r="D67" s="3">
        <f>D66*C67</f>
        <v>0</v>
      </c>
      <c r="E67" s="3">
        <f>E66*C67</f>
        <v>0</v>
      </c>
      <c r="F67" s="3">
        <f>F66*C67</f>
        <v>0</v>
      </c>
      <c r="G67" s="3">
        <f>G66*C67</f>
        <v>0</v>
      </c>
      <c r="H67" s="3">
        <f>H66*C67</f>
        <v>0</v>
      </c>
      <c r="I67" s="3">
        <f>SUM(D67:H67)</f>
        <v>0</v>
      </c>
    </row>
    <row r="68" spans="1:9" x14ac:dyDescent="0.25">
      <c r="A68" s="22" t="s">
        <v>10</v>
      </c>
      <c r="B68" s="22"/>
      <c r="D68" s="17">
        <f>SUM(D66:D67)</f>
        <v>0</v>
      </c>
      <c r="E68" s="17">
        <f>SUM(E66:E67)</f>
        <v>0</v>
      </c>
      <c r="F68" s="17">
        <f>SUM(F66:F67)</f>
        <v>0</v>
      </c>
      <c r="G68" s="17">
        <f>SUM(G66:G67)</f>
        <v>0</v>
      </c>
      <c r="H68" s="17">
        <f>SUM(H66:H67)</f>
        <v>0</v>
      </c>
      <c r="I68" s="17">
        <f>SUM(D68:H68)</f>
        <v>0</v>
      </c>
    </row>
    <row r="69" spans="1:9" x14ac:dyDescent="0.25">
      <c r="A69" s="22" t="s">
        <v>22</v>
      </c>
      <c r="B69" s="22"/>
      <c r="D69" s="13">
        <f>IF(D68&lt;25000,D68,25000)</f>
        <v>0</v>
      </c>
      <c r="E69" s="13">
        <f>IF(D69&gt;24999,0,IF(AND((D69+E68)&lt;=25000,E68&lt;=(25000-D69)),E68,IF((D69+E68)&gt;25000,(25000-D69))))</f>
        <v>0</v>
      </c>
      <c r="F69" s="13">
        <f>IF(E69+D69&gt;24999,0,IF(AND((E69+D69+F68)&lt;=25000,F68&lt;(25000-E69-D69)),F68,IF((E69+F68+D69)&gt;25000,(25000-E69-D69))))</f>
        <v>0</v>
      </c>
      <c r="G69" s="13">
        <f>IF(F69+E69+D69&gt;24999,0,IF(AND((F69+E69+G68+D69)&lt;=25000,G68&lt;(25000-F69-E69+D69)),G68,IF((F69+G68+E69+D69)&gt;25000,(25000-F69-E69-D69))))</f>
        <v>0</v>
      </c>
      <c r="H69" s="13">
        <f>IF(G69+F69+E69+D69&gt;24999,0,IF(AND((G69+F69+H68+E69+D69)&lt;=25000,H68&lt;(25000-G69-F69+E69+D69)),H68,IF((G69+H68+F69+E69+D69)&gt;25000,(25000-G69-F69-E69-D69))))</f>
        <v>0</v>
      </c>
      <c r="I69" s="13">
        <f>SUM(D69:H69)</f>
        <v>0</v>
      </c>
    </row>
    <row r="70" spans="1:9" x14ac:dyDescent="0.25">
      <c r="A70" s="22"/>
      <c r="B70" s="29"/>
      <c r="D70" s="3"/>
      <c r="E70" s="3"/>
      <c r="F70" s="3"/>
      <c r="G70" s="3"/>
      <c r="H70" s="3"/>
      <c r="I70" s="3"/>
    </row>
  </sheetData>
  <sheetProtection insertColumns="0" insertRows="0" deleteColumns="0" deleteRows="0"/>
  <mergeCells count="29">
    <mergeCell ref="A4:B4"/>
    <mergeCell ref="A69:B69"/>
    <mergeCell ref="A70:B70"/>
    <mergeCell ref="A63:B63"/>
    <mergeCell ref="A64:B64"/>
    <mergeCell ref="A65:B65"/>
    <mergeCell ref="A68:B68"/>
    <mergeCell ref="A60:B60"/>
    <mergeCell ref="A15:B15"/>
    <mergeCell ref="A18:B18"/>
    <mergeCell ref="A19:B19"/>
    <mergeCell ref="A20:B20"/>
    <mergeCell ref="A17:B17"/>
    <mergeCell ref="A48:B48"/>
    <mergeCell ref="A49:B49"/>
    <mergeCell ref="A55:B55"/>
    <mergeCell ref="A59:B59"/>
    <mergeCell ref="A58:B58"/>
    <mergeCell ref="A14:B14"/>
    <mergeCell ref="A53:B53"/>
    <mergeCell ref="A50:B50"/>
    <mergeCell ref="A54:B54"/>
    <mergeCell ref="A5:B5"/>
    <mergeCell ref="A12:B12"/>
    <mergeCell ref="A6:B6"/>
    <mergeCell ref="A7:B7"/>
    <mergeCell ref="A9:B9"/>
    <mergeCell ref="A10:B10"/>
    <mergeCell ref="A8:B8"/>
  </mergeCells>
  <phoneticPr fontId="1" type="noConversion"/>
  <printOptions horizontalCentered="1" gridLines="1"/>
  <pageMargins left="0.2" right="0.2" top="0.2" bottom="0.2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Modular Budget - F&amp;A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Blalack, Adrienne L. (HSC)</dc:creator>
  <cp:lastModifiedBy>Sease, Ryan</cp:lastModifiedBy>
  <cp:lastPrinted>2018-02-05T17:44:35Z</cp:lastPrinted>
  <dcterms:created xsi:type="dcterms:W3CDTF">2007-06-22T00:32:27Z</dcterms:created>
  <dcterms:modified xsi:type="dcterms:W3CDTF">2024-06-07T17:01:54Z</dcterms:modified>
</cp:coreProperties>
</file>