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yan_Sease\Documents\Budget\"/>
    </mc:Choice>
  </mc:AlternateContent>
  <xr:revisionPtr revIDLastSave="0" documentId="8_{66EEE272-D4B0-4B5C-B816-4A28A87C0A50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Cumulative Budget" sheetId="1" r:id="rId1"/>
    <sheet name="F&amp;A Calculation &amp; Subcontracts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5" i="2" l="1"/>
  <c r="G15" i="2"/>
  <c r="E39" i="2"/>
  <c r="D51" i="2"/>
  <c r="H56" i="2"/>
  <c r="G35" i="2"/>
  <c r="D66" i="2"/>
  <c r="H4" i="2"/>
  <c r="B1" i="2" l="1"/>
  <c r="D4" i="2" l="1"/>
  <c r="G4" i="2"/>
  <c r="F4" i="2"/>
  <c r="E4" i="2"/>
  <c r="D46" i="2" l="1"/>
  <c r="D23" i="2"/>
  <c r="H66" i="2"/>
  <c r="G66" i="2"/>
  <c r="F66" i="2"/>
  <c r="E66" i="2"/>
  <c r="H61" i="2"/>
  <c r="G61" i="2"/>
  <c r="F61" i="2"/>
  <c r="E61" i="2"/>
  <c r="D61" i="2"/>
  <c r="G56" i="2"/>
  <c r="F56" i="2"/>
  <c r="E56" i="2"/>
  <c r="D56" i="2"/>
  <c r="H51" i="2"/>
  <c r="G51" i="2"/>
  <c r="F51" i="2"/>
  <c r="E51" i="2"/>
  <c r="H46" i="2"/>
  <c r="G46" i="2"/>
  <c r="F46" i="2"/>
  <c r="E46" i="2"/>
  <c r="H39" i="2"/>
  <c r="G39" i="2"/>
  <c r="F39" i="2"/>
  <c r="D39" i="2"/>
  <c r="H35" i="2"/>
  <c r="F35" i="2"/>
  <c r="E35" i="2"/>
  <c r="D35" i="2"/>
  <c r="H31" i="2"/>
  <c r="G31" i="2"/>
  <c r="F31" i="2"/>
  <c r="E31" i="2"/>
  <c r="D31" i="2"/>
  <c r="H27" i="2"/>
  <c r="G27" i="2"/>
  <c r="F27" i="2"/>
  <c r="E27" i="2"/>
  <c r="H23" i="2"/>
  <c r="G23" i="2"/>
  <c r="F23" i="2"/>
  <c r="E23" i="2"/>
  <c r="D27" i="2"/>
  <c r="H13" i="2"/>
  <c r="G13" i="2"/>
  <c r="F13" i="2"/>
  <c r="E13" i="2"/>
  <c r="AF21" i="1"/>
  <c r="AF22" i="1"/>
  <c r="AF23" i="1"/>
  <c r="AF24" i="1"/>
  <c r="AF25" i="1"/>
  <c r="AF26" i="1"/>
  <c r="AF27" i="1"/>
  <c r="AF28" i="1"/>
  <c r="AF20" i="1"/>
  <c r="AF7" i="1"/>
  <c r="AF8" i="1"/>
  <c r="AF9" i="1"/>
  <c r="AF10" i="1"/>
  <c r="AF11" i="1"/>
  <c r="AF12" i="1"/>
  <c r="AF13" i="1"/>
  <c r="AF14" i="1"/>
  <c r="AF6" i="1"/>
  <c r="Z21" i="1"/>
  <c r="Z22" i="1"/>
  <c r="Z23" i="1"/>
  <c r="Z24" i="1"/>
  <c r="Z25" i="1"/>
  <c r="Z26" i="1"/>
  <c r="Z27" i="1"/>
  <c r="Z28" i="1"/>
  <c r="Z20" i="1"/>
  <c r="Z7" i="1"/>
  <c r="Z8" i="1"/>
  <c r="Z9" i="1"/>
  <c r="Z10" i="1"/>
  <c r="Z11" i="1"/>
  <c r="Z12" i="1"/>
  <c r="Z13" i="1"/>
  <c r="Z14" i="1"/>
  <c r="Z6" i="1"/>
  <c r="T21" i="1"/>
  <c r="T22" i="1"/>
  <c r="T23" i="1"/>
  <c r="T24" i="1"/>
  <c r="T25" i="1"/>
  <c r="T26" i="1"/>
  <c r="T27" i="1"/>
  <c r="T28" i="1"/>
  <c r="T20" i="1"/>
  <c r="T7" i="1"/>
  <c r="T8" i="1"/>
  <c r="T9" i="1"/>
  <c r="T10" i="1"/>
  <c r="T11" i="1"/>
  <c r="T12" i="1"/>
  <c r="T13" i="1"/>
  <c r="T14" i="1"/>
  <c r="T6" i="1"/>
  <c r="N21" i="1"/>
  <c r="N22" i="1"/>
  <c r="N23" i="1"/>
  <c r="N24" i="1"/>
  <c r="N25" i="1"/>
  <c r="N26" i="1"/>
  <c r="N27" i="1"/>
  <c r="N28" i="1"/>
  <c r="N20" i="1"/>
  <c r="N7" i="1"/>
  <c r="N8" i="1"/>
  <c r="N9" i="1"/>
  <c r="N10" i="1"/>
  <c r="N11" i="1"/>
  <c r="N12" i="1"/>
  <c r="N13" i="1"/>
  <c r="N14" i="1"/>
  <c r="N6" i="1"/>
  <c r="H21" i="1"/>
  <c r="H22" i="1"/>
  <c r="H23" i="1"/>
  <c r="H24" i="1"/>
  <c r="H25" i="1"/>
  <c r="H26" i="1"/>
  <c r="H27" i="1"/>
  <c r="H28" i="1"/>
  <c r="H20" i="1"/>
  <c r="H7" i="1"/>
  <c r="H8" i="1"/>
  <c r="H9" i="1"/>
  <c r="H10" i="1"/>
  <c r="H11" i="1"/>
  <c r="H12" i="1"/>
  <c r="H13" i="1"/>
  <c r="H14" i="1"/>
  <c r="H6" i="1"/>
  <c r="E5" i="2" l="1"/>
  <c r="H5" i="2"/>
  <c r="G5" i="2"/>
  <c r="F5" i="2"/>
  <c r="D5" i="2"/>
  <c r="D6" i="2" s="1"/>
  <c r="I66" i="2"/>
  <c r="H62" i="2"/>
  <c r="H57" i="2"/>
  <c r="H47" i="2"/>
  <c r="H32" i="2"/>
  <c r="H28" i="2"/>
  <c r="C18" i="2"/>
  <c r="I27" i="1"/>
  <c r="J27" i="1" s="1"/>
  <c r="K27" i="1" s="1"/>
  <c r="L27" i="1"/>
  <c r="R27" i="1" s="1"/>
  <c r="AJ55" i="1"/>
  <c r="F15" i="2"/>
  <c r="E15" i="2"/>
  <c r="D15" i="2"/>
  <c r="H14" i="2"/>
  <c r="G14" i="2"/>
  <c r="F14" i="2"/>
  <c r="E14" i="2"/>
  <c r="D14" i="2"/>
  <c r="D13" i="2"/>
  <c r="I13" i="2" s="1"/>
  <c r="E12" i="2"/>
  <c r="E24" i="2"/>
  <c r="E28" i="2"/>
  <c r="E32" i="2"/>
  <c r="E36" i="2"/>
  <c r="E40" i="2"/>
  <c r="D47" i="2"/>
  <c r="D48" i="2" s="1"/>
  <c r="E47" i="2"/>
  <c r="D52" i="2"/>
  <c r="D53" i="2" s="1"/>
  <c r="E52" i="2"/>
  <c r="D57" i="2"/>
  <c r="D58" i="2" s="1"/>
  <c r="E57" i="2"/>
  <c r="D62" i="2"/>
  <c r="D63" i="2" s="1"/>
  <c r="E62" i="2"/>
  <c r="D67" i="2"/>
  <c r="D68" i="2" s="1"/>
  <c r="E68" i="2" s="1"/>
  <c r="E67" i="2"/>
  <c r="F12" i="2"/>
  <c r="F28" i="2"/>
  <c r="F32" i="2"/>
  <c r="F36" i="2"/>
  <c r="F40" i="2"/>
  <c r="F47" i="2"/>
  <c r="F52" i="2"/>
  <c r="F57" i="2"/>
  <c r="F62" i="2"/>
  <c r="F67" i="2"/>
  <c r="G12" i="2"/>
  <c r="G28" i="2"/>
  <c r="G36" i="2"/>
  <c r="G40" i="2"/>
  <c r="G47" i="2"/>
  <c r="G52" i="2"/>
  <c r="G57" i="2"/>
  <c r="G67" i="2"/>
  <c r="H12" i="2"/>
  <c r="H36" i="2"/>
  <c r="H40" i="2"/>
  <c r="H52" i="2"/>
  <c r="D12" i="2"/>
  <c r="D24" i="2"/>
  <c r="D28" i="2"/>
  <c r="D32" i="2"/>
  <c r="D36" i="2"/>
  <c r="D40" i="2"/>
  <c r="L20" i="1"/>
  <c r="R20" i="1" s="1"/>
  <c r="L21" i="1"/>
  <c r="R21" i="1" s="1"/>
  <c r="L22" i="1"/>
  <c r="O22" i="1" s="1"/>
  <c r="L23" i="1"/>
  <c r="R23" i="1" s="1"/>
  <c r="L24" i="1"/>
  <c r="O24" i="1" s="1"/>
  <c r="L25" i="1"/>
  <c r="O25" i="1" s="1"/>
  <c r="L26" i="1"/>
  <c r="O26" i="1" s="1"/>
  <c r="P26" i="1" s="1"/>
  <c r="Q26" i="1" s="1"/>
  <c r="L28" i="1"/>
  <c r="R28" i="1" s="1"/>
  <c r="I20" i="1"/>
  <c r="J20" i="1"/>
  <c r="I21" i="1"/>
  <c r="J21" i="1" s="1"/>
  <c r="K21" i="1" s="1"/>
  <c r="I22" i="1"/>
  <c r="J22" i="1" s="1"/>
  <c r="K22" i="1" s="1"/>
  <c r="I23" i="1"/>
  <c r="J23" i="1" s="1"/>
  <c r="K23" i="1" s="1"/>
  <c r="I24" i="1"/>
  <c r="J24" i="1" s="1"/>
  <c r="I25" i="1"/>
  <c r="J25" i="1" s="1"/>
  <c r="K25" i="1" s="1"/>
  <c r="I26" i="1"/>
  <c r="J26" i="1" s="1"/>
  <c r="K26" i="1" s="1"/>
  <c r="I28" i="1"/>
  <c r="J28" i="1"/>
  <c r="K28" i="1" s="1"/>
  <c r="L6" i="1"/>
  <c r="R6" i="1" s="1"/>
  <c r="U6" i="1" s="1"/>
  <c r="L7" i="1"/>
  <c r="O7" i="1" s="1"/>
  <c r="L8" i="1"/>
  <c r="O8" i="1" s="1"/>
  <c r="L9" i="1"/>
  <c r="R9" i="1" s="1"/>
  <c r="L10" i="1"/>
  <c r="R10" i="1" s="1"/>
  <c r="L11" i="1"/>
  <c r="R11" i="1" s="1"/>
  <c r="L12" i="1"/>
  <c r="O12" i="1" s="1"/>
  <c r="L13" i="1"/>
  <c r="R13" i="1" s="1"/>
  <c r="L14" i="1"/>
  <c r="O14" i="1" s="1"/>
  <c r="AI35" i="1"/>
  <c r="H11" i="2"/>
  <c r="AI40" i="1"/>
  <c r="AC35" i="1"/>
  <c r="G11" i="2" s="1"/>
  <c r="AC40" i="1"/>
  <c r="AC48" i="1"/>
  <c r="W35" i="1"/>
  <c r="F11" i="2" s="1"/>
  <c r="W40" i="1"/>
  <c r="W48" i="1"/>
  <c r="Q35" i="1"/>
  <c r="E11" i="2"/>
  <c r="Q40" i="1"/>
  <c r="Q48" i="1"/>
  <c r="I6" i="1"/>
  <c r="I7" i="1"/>
  <c r="J7" i="1" s="1"/>
  <c r="I8" i="1"/>
  <c r="J8" i="1" s="1"/>
  <c r="I9" i="1"/>
  <c r="J9" i="1" s="1"/>
  <c r="I10" i="1"/>
  <c r="J10" i="1" s="1"/>
  <c r="I11" i="1"/>
  <c r="J11" i="1" s="1"/>
  <c r="K11" i="1" s="1"/>
  <c r="I12" i="1"/>
  <c r="J12" i="1" s="1"/>
  <c r="I13" i="1"/>
  <c r="K13" i="1" s="1"/>
  <c r="J13" i="1"/>
  <c r="I14" i="1"/>
  <c r="J14" i="1" s="1"/>
  <c r="K35" i="1"/>
  <c r="D11" i="2" s="1"/>
  <c r="K40" i="1"/>
  <c r="K48" i="1"/>
  <c r="I65" i="2"/>
  <c r="I60" i="2"/>
  <c r="I39" i="2"/>
  <c r="I38" i="2"/>
  <c r="I35" i="2"/>
  <c r="I34" i="2"/>
  <c r="I55" i="2"/>
  <c r="I22" i="2"/>
  <c r="I26" i="2"/>
  <c r="I27" i="2"/>
  <c r="I30" i="2"/>
  <c r="I45" i="2"/>
  <c r="I50" i="2"/>
  <c r="I51" i="2"/>
  <c r="AJ32" i="1"/>
  <c r="AJ33" i="1"/>
  <c r="AJ34" i="1"/>
  <c r="AJ38" i="1"/>
  <c r="AJ39" i="1"/>
  <c r="AJ43" i="1"/>
  <c r="AJ44" i="1"/>
  <c r="AJ57" i="1"/>
  <c r="AJ58" i="1"/>
  <c r="AJ59" i="1"/>
  <c r="AJ60" i="1"/>
  <c r="AJ61" i="1"/>
  <c r="AJ62" i="1"/>
  <c r="AJ63" i="1"/>
  <c r="AJ51" i="1"/>
  <c r="AJ52" i="1"/>
  <c r="AJ53" i="1"/>
  <c r="AJ54" i="1"/>
  <c r="L15" i="1"/>
  <c r="O28" i="1"/>
  <c r="P28" i="1" s="1"/>
  <c r="O20" i="1"/>
  <c r="R25" i="1"/>
  <c r="U25" i="1" s="1"/>
  <c r="O21" i="1"/>
  <c r="P21" i="1" s="1"/>
  <c r="Q21" i="1" s="1"/>
  <c r="R26" i="1"/>
  <c r="X26" i="1" s="1"/>
  <c r="O9" i="1"/>
  <c r="R14" i="1" l="1"/>
  <c r="R12" i="1"/>
  <c r="X12" i="1" s="1"/>
  <c r="AD12" i="1" s="1"/>
  <c r="AG12" i="1" s="1"/>
  <c r="O10" i="1"/>
  <c r="P10" i="1" s="1"/>
  <c r="U26" i="1"/>
  <c r="V26" i="1" s="1"/>
  <c r="W26" i="1" s="1"/>
  <c r="AA26" i="1"/>
  <c r="AB26" i="1" s="1"/>
  <c r="AD26" i="1"/>
  <c r="AG26" i="1" s="1"/>
  <c r="X9" i="1"/>
  <c r="AD9" i="1" s="1"/>
  <c r="AG9" i="1" s="1"/>
  <c r="AH9" i="1" s="1"/>
  <c r="AI9" i="1" s="1"/>
  <c r="U9" i="1"/>
  <c r="V9" i="1" s="1"/>
  <c r="W9" i="1" s="1"/>
  <c r="X20" i="1"/>
  <c r="AA20" i="1" s="1"/>
  <c r="U20" i="1"/>
  <c r="V20" i="1" s="1"/>
  <c r="K14" i="1"/>
  <c r="K20" i="1"/>
  <c r="O11" i="1"/>
  <c r="P11" i="1" s="1"/>
  <c r="Q11" i="1" s="1"/>
  <c r="K10" i="1"/>
  <c r="X25" i="1"/>
  <c r="R22" i="1"/>
  <c r="X22" i="1" s="1"/>
  <c r="AD22" i="1" s="1"/>
  <c r="AG22" i="1" s="1"/>
  <c r="J29" i="1"/>
  <c r="P22" i="1"/>
  <c r="Q22" i="1" s="1"/>
  <c r="P14" i="1"/>
  <c r="Q14" i="1" s="1"/>
  <c r="V25" i="1"/>
  <c r="W25" i="1" s="1"/>
  <c r="AH26" i="1"/>
  <c r="AI26" i="1" s="1"/>
  <c r="AA12" i="1"/>
  <c r="U21" i="1"/>
  <c r="X21" i="1"/>
  <c r="P25" i="1"/>
  <c r="Q25" i="1"/>
  <c r="U28" i="1"/>
  <c r="X28" i="1"/>
  <c r="AA28" i="1" s="1"/>
  <c r="AB28" i="1" s="1"/>
  <c r="AB20" i="1"/>
  <c r="AC20" i="1" s="1"/>
  <c r="U10" i="1"/>
  <c r="X10" i="1"/>
  <c r="P24" i="1"/>
  <c r="Q24" i="1"/>
  <c r="X13" i="1"/>
  <c r="U13" i="1"/>
  <c r="P12" i="1"/>
  <c r="Q12" i="1" s="1"/>
  <c r="X11" i="1"/>
  <c r="U11" i="1"/>
  <c r="X23" i="1"/>
  <c r="U23" i="1"/>
  <c r="U27" i="1"/>
  <c r="X27" i="1"/>
  <c r="AC26" i="1"/>
  <c r="W20" i="1"/>
  <c r="U22" i="1"/>
  <c r="I29" i="1"/>
  <c r="O23" i="1"/>
  <c r="P9" i="1"/>
  <c r="Q9" i="1" s="1"/>
  <c r="P20" i="1"/>
  <c r="K24" i="1"/>
  <c r="Q28" i="1"/>
  <c r="O13" i="1"/>
  <c r="U12" i="1"/>
  <c r="R24" i="1"/>
  <c r="O27" i="1"/>
  <c r="AD20" i="1"/>
  <c r="AG20" i="1" s="1"/>
  <c r="K12" i="1"/>
  <c r="AJ35" i="1"/>
  <c r="E58" i="2"/>
  <c r="F58" i="2" s="1"/>
  <c r="G58" i="2" s="1"/>
  <c r="H58" i="2" s="1"/>
  <c r="F68" i="2"/>
  <c r="G68" i="2" s="1"/>
  <c r="E63" i="2"/>
  <c r="F63" i="2" s="1"/>
  <c r="O6" i="1"/>
  <c r="P6" i="1" s="1"/>
  <c r="Q6" i="1" s="1"/>
  <c r="K9" i="1"/>
  <c r="K8" i="1"/>
  <c r="P8" i="1"/>
  <c r="Q8" i="1" s="1"/>
  <c r="R8" i="1"/>
  <c r="E48" i="2"/>
  <c r="F48" i="2" s="1"/>
  <c r="E53" i="2"/>
  <c r="F53" i="2" s="1"/>
  <c r="K56" i="1"/>
  <c r="K64" i="1" s="1"/>
  <c r="I40" i="2"/>
  <c r="AJ40" i="1"/>
  <c r="R7" i="1"/>
  <c r="U7" i="1" s="1"/>
  <c r="V7" i="1" s="1"/>
  <c r="W7" i="1" s="1"/>
  <c r="K7" i="1"/>
  <c r="P7" i="1"/>
  <c r="Q7" i="1" s="1"/>
  <c r="I15" i="1"/>
  <c r="J6" i="1"/>
  <c r="J15" i="1" s="1"/>
  <c r="V6" i="1"/>
  <c r="X6" i="1"/>
  <c r="H67" i="2"/>
  <c r="I61" i="2"/>
  <c r="G62" i="2"/>
  <c r="I56" i="2"/>
  <c r="I57" i="2"/>
  <c r="I52" i="2"/>
  <c r="I46" i="2"/>
  <c r="I47" i="2"/>
  <c r="G32" i="2"/>
  <c r="I32" i="2" s="1"/>
  <c r="I31" i="2"/>
  <c r="D42" i="2"/>
  <c r="I36" i="2"/>
  <c r="E6" i="2"/>
  <c r="Q56" i="1" s="1"/>
  <c r="Q64" i="1" s="1"/>
  <c r="I28" i="2"/>
  <c r="I4" i="2"/>
  <c r="F6" i="2"/>
  <c r="W56" i="1" s="1"/>
  <c r="W64" i="1" s="1"/>
  <c r="F24" i="2"/>
  <c r="I11" i="2"/>
  <c r="I14" i="2"/>
  <c r="I15" i="2"/>
  <c r="AJ45" i="1"/>
  <c r="AJ46" i="1"/>
  <c r="I12" i="2"/>
  <c r="V28" i="1"/>
  <c r="W28" i="1"/>
  <c r="AA22" i="1" l="1"/>
  <c r="Q10" i="1"/>
  <c r="AA9" i="1"/>
  <c r="AB9" i="1" s="1"/>
  <c r="AC9" i="1" s="1"/>
  <c r="X14" i="1"/>
  <c r="U14" i="1"/>
  <c r="AD28" i="1"/>
  <c r="AG28" i="1" s="1"/>
  <c r="AJ26" i="1"/>
  <c r="AA25" i="1"/>
  <c r="AD25" i="1"/>
  <c r="AG25" i="1" s="1"/>
  <c r="O29" i="1"/>
  <c r="G63" i="2"/>
  <c r="H63" i="2" s="1"/>
  <c r="I63" i="2" s="1"/>
  <c r="H68" i="2"/>
  <c r="K29" i="1"/>
  <c r="V22" i="1"/>
  <c r="W22" i="1" s="1"/>
  <c r="AA27" i="1"/>
  <c r="AD27" i="1"/>
  <c r="AG27" i="1" s="1"/>
  <c r="V12" i="1"/>
  <c r="W12" i="1" s="1"/>
  <c r="V27" i="1"/>
  <c r="W27" i="1" s="1"/>
  <c r="AA10" i="1"/>
  <c r="AD10" i="1"/>
  <c r="AG10" i="1" s="1"/>
  <c r="AH10" i="1" s="1"/>
  <c r="AI10" i="1" s="1"/>
  <c r="AA21" i="1"/>
  <c r="AD21" i="1"/>
  <c r="AG21" i="1" s="1"/>
  <c r="P13" i="1"/>
  <c r="Q13" i="1" s="1"/>
  <c r="Q15" i="1" s="1"/>
  <c r="V23" i="1"/>
  <c r="W23" i="1" s="1"/>
  <c r="V10" i="1"/>
  <c r="W10" i="1" s="1"/>
  <c r="V21" i="1"/>
  <c r="W21" i="1" s="1"/>
  <c r="AJ9" i="1"/>
  <c r="AD23" i="1"/>
  <c r="AG23" i="1" s="1"/>
  <c r="AA23" i="1"/>
  <c r="Q20" i="1"/>
  <c r="V11" i="1"/>
  <c r="W11" i="1"/>
  <c r="AB12" i="1"/>
  <c r="AC12" i="1" s="1"/>
  <c r="AH22" i="1"/>
  <c r="AI22" i="1" s="1"/>
  <c r="AD11" i="1"/>
  <c r="AG11" i="1" s="1"/>
  <c r="AA11" i="1"/>
  <c r="AH12" i="1"/>
  <c r="AI12" i="1" s="1"/>
  <c r="AH20" i="1"/>
  <c r="AI20" i="1" s="1"/>
  <c r="AB22" i="1"/>
  <c r="AC22" i="1" s="1"/>
  <c r="P23" i="1"/>
  <c r="V13" i="1"/>
  <c r="W13" i="1" s="1"/>
  <c r="P27" i="1"/>
  <c r="Q27" i="1" s="1"/>
  <c r="X24" i="1"/>
  <c r="U24" i="1"/>
  <c r="U29" i="1"/>
  <c r="AA13" i="1"/>
  <c r="AD13" i="1"/>
  <c r="AG13" i="1" s="1"/>
  <c r="I68" i="2"/>
  <c r="G53" i="2"/>
  <c r="O15" i="1"/>
  <c r="U8" i="1"/>
  <c r="X8" i="1"/>
  <c r="G48" i="2"/>
  <c r="I58" i="2"/>
  <c r="X7" i="1"/>
  <c r="AD7" i="1" s="1"/>
  <c r="AG7" i="1" s="1"/>
  <c r="K6" i="1"/>
  <c r="K15" i="1" s="1"/>
  <c r="W6" i="1"/>
  <c r="AA6" i="1"/>
  <c r="AD6" i="1"/>
  <c r="AG6" i="1" s="1"/>
  <c r="I67" i="2"/>
  <c r="I62" i="2"/>
  <c r="I23" i="2"/>
  <c r="G24" i="2"/>
  <c r="AJ47" i="1"/>
  <c r="AI48" i="1"/>
  <c r="AJ48" i="1" s="1"/>
  <c r="AH28" i="1"/>
  <c r="AC28" i="1"/>
  <c r="P15" i="1" l="1"/>
  <c r="V14" i="1"/>
  <c r="W14" i="1"/>
  <c r="AA14" i="1"/>
  <c r="AD14" i="1"/>
  <c r="AG14" i="1" s="1"/>
  <c r="AH14" i="1" s="1"/>
  <c r="AI14" i="1" s="1"/>
  <c r="P29" i="1"/>
  <c r="AH25" i="1"/>
  <c r="AI25" i="1" s="1"/>
  <c r="AB25" i="1"/>
  <c r="AC25" i="1" s="1"/>
  <c r="AJ25" i="1" s="1"/>
  <c r="AJ12" i="1"/>
  <c r="AJ22" i="1"/>
  <c r="AH13" i="1"/>
  <c r="AI13" i="1" s="1"/>
  <c r="AB13" i="1"/>
  <c r="AC13" i="1" s="1"/>
  <c r="AJ13" i="1" s="1"/>
  <c r="V24" i="1"/>
  <c r="W24" i="1" s="1"/>
  <c r="AA24" i="1"/>
  <c r="AA29" i="1" s="1"/>
  <c r="AD24" i="1"/>
  <c r="AG24" i="1" s="1"/>
  <c r="AH27" i="1"/>
  <c r="AI27" i="1" s="1"/>
  <c r="AJ20" i="1"/>
  <c r="AH21" i="1"/>
  <c r="AB27" i="1"/>
  <c r="AC27" i="1" s="1"/>
  <c r="Q23" i="1"/>
  <c r="Q29" i="1" s="1"/>
  <c r="Q66" i="1" s="1"/>
  <c r="AB11" i="1"/>
  <c r="AC11" i="1" s="1"/>
  <c r="AB23" i="1"/>
  <c r="AC23" i="1" s="1"/>
  <c r="AB21" i="1"/>
  <c r="AH11" i="1"/>
  <c r="AI11" i="1" s="1"/>
  <c r="AH23" i="1"/>
  <c r="AI23" i="1"/>
  <c r="AI28" i="1"/>
  <c r="AJ28" i="1" s="1"/>
  <c r="AB10" i="1"/>
  <c r="AC10" i="1" s="1"/>
  <c r="AJ10" i="1" s="1"/>
  <c r="H53" i="2"/>
  <c r="I53" i="2" s="1"/>
  <c r="V8" i="1"/>
  <c r="V15" i="1" s="1"/>
  <c r="U15" i="1"/>
  <c r="AA8" i="1"/>
  <c r="AD8" i="1"/>
  <c r="AG8" i="1" s="1"/>
  <c r="AG15" i="1" s="1"/>
  <c r="H48" i="2"/>
  <c r="AA7" i="1"/>
  <c r="AH7" i="1"/>
  <c r="AI7" i="1" s="1"/>
  <c r="AB6" i="1"/>
  <c r="AH6" i="1"/>
  <c r="K30" i="1"/>
  <c r="D3" i="2" s="1"/>
  <c r="D7" i="2" s="1"/>
  <c r="D17" i="2" s="1"/>
  <c r="K66" i="1"/>
  <c r="G6" i="2"/>
  <c r="AC56" i="1" s="1"/>
  <c r="H24" i="2"/>
  <c r="I24" i="2" s="1"/>
  <c r="H6" i="2"/>
  <c r="AI56" i="1" s="1"/>
  <c r="AI64" i="1" s="1"/>
  <c r="AB14" i="1" l="1"/>
  <c r="AC14" i="1"/>
  <c r="AJ14" i="1" s="1"/>
  <c r="AJ27" i="1"/>
  <c r="AJ11" i="1"/>
  <c r="W29" i="1"/>
  <c r="AI21" i="1"/>
  <c r="AC21" i="1"/>
  <c r="V29" i="1"/>
  <c r="AH24" i="1"/>
  <c r="AH29" i="1" s="1"/>
  <c r="AG29" i="1"/>
  <c r="AJ23" i="1"/>
  <c r="AB24" i="1"/>
  <c r="AC24" i="1" s="1"/>
  <c r="Q30" i="1"/>
  <c r="E3" i="2" s="1"/>
  <c r="E7" i="2" s="1"/>
  <c r="E17" i="2" s="1"/>
  <c r="W8" i="1"/>
  <c r="W15" i="1" s="1"/>
  <c r="AA15" i="1"/>
  <c r="AB8" i="1"/>
  <c r="AC8" i="1" s="1"/>
  <c r="AH8" i="1"/>
  <c r="AH15" i="1" s="1"/>
  <c r="AB7" i="1"/>
  <c r="AC7" i="1" s="1"/>
  <c r="AJ7" i="1" s="1"/>
  <c r="I48" i="2"/>
  <c r="AI6" i="1"/>
  <c r="D9" i="2"/>
  <c r="AC6" i="1"/>
  <c r="I6" i="2"/>
  <c r="I5" i="2"/>
  <c r="W30" i="1" l="1"/>
  <c r="F3" i="2" s="1"/>
  <c r="F7" i="2" s="1"/>
  <c r="AI24" i="1"/>
  <c r="AB29" i="1"/>
  <c r="E9" i="2"/>
  <c r="AJ21" i="1"/>
  <c r="AC29" i="1"/>
  <c r="F17" i="2"/>
  <c r="F18" i="2" s="1"/>
  <c r="F19" i="2" s="1"/>
  <c r="W66" i="1"/>
  <c r="F9" i="2"/>
  <c r="AI8" i="1"/>
  <c r="AI15" i="1" s="1"/>
  <c r="AB15" i="1"/>
  <c r="AC15" i="1"/>
  <c r="AJ6" i="1"/>
  <c r="D18" i="2"/>
  <c r="D19" i="2" s="1"/>
  <c r="K67" i="1"/>
  <c r="K68" i="1" s="1"/>
  <c r="K70" i="1" s="1"/>
  <c r="AC64" i="1"/>
  <c r="AJ56" i="1"/>
  <c r="Q67" i="1"/>
  <c r="Q68" i="1" s="1"/>
  <c r="Q70" i="1" s="1"/>
  <c r="E18" i="2"/>
  <c r="E19" i="2" s="1"/>
  <c r="AJ24" i="1" l="1"/>
  <c r="AI29" i="1"/>
  <c r="AJ29" i="1" s="1"/>
  <c r="W67" i="1"/>
  <c r="W68" i="1" s="1"/>
  <c r="W70" i="1" s="1"/>
  <c r="AI30" i="1"/>
  <c r="AI66" i="1"/>
  <c r="AJ8" i="1"/>
  <c r="AJ15" i="1"/>
  <c r="AC30" i="1"/>
  <c r="AJ64" i="1"/>
  <c r="AC66" i="1"/>
  <c r="H3" i="2" l="1"/>
  <c r="H7" i="2" s="1"/>
  <c r="AJ66" i="1"/>
  <c r="AJ30" i="1"/>
  <c r="G3" i="2"/>
  <c r="I3" i="2" s="1"/>
  <c r="H17" i="2" l="1"/>
  <c r="H18" i="2" s="1"/>
  <c r="H19" i="2" s="1"/>
  <c r="H9" i="2"/>
  <c r="G7" i="2"/>
  <c r="G17" i="2" s="1"/>
  <c r="AI67" i="1" l="1"/>
  <c r="AI68" i="1" s="1"/>
  <c r="AI70" i="1" s="1"/>
  <c r="G18" i="2"/>
  <c r="I18" i="2" s="1"/>
  <c r="G9" i="2"/>
  <c r="I7" i="2"/>
  <c r="I9" i="2" s="1"/>
  <c r="AC67" i="1" l="1"/>
  <c r="AC68" i="1" s="1"/>
  <c r="AC70" i="1" s="1"/>
  <c r="AJ70" i="1" s="1"/>
  <c r="I17" i="2"/>
  <c r="G19" i="2"/>
  <c r="I19" i="2" s="1"/>
  <c r="AJ68" i="1" l="1"/>
  <c r="AJ67" i="1"/>
</calcChain>
</file>

<file path=xl/sharedStrings.xml><?xml version="1.0" encoding="utf-8"?>
<sst xmlns="http://schemas.openxmlformats.org/spreadsheetml/2006/main" count="296" uniqueCount="106">
  <si>
    <t>PI Name</t>
  </si>
  <si>
    <t>F&amp;A Rate</t>
  </si>
  <si>
    <t>Total</t>
  </si>
  <si>
    <t>Totals</t>
  </si>
  <si>
    <t>Equipment</t>
  </si>
  <si>
    <t>Travel</t>
  </si>
  <si>
    <t>Foreign</t>
  </si>
  <si>
    <t>Domestic</t>
  </si>
  <si>
    <t>Tuition/Fees</t>
  </si>
  <si>
    <t>Stipends</t>
  </si>
  <si>
    <t>Subsistence</t>
  </si>
  <si>
    <t xml:space="preserve">Other </t>
  </si>
  <si>
    <t xml:space="preserve"> </t>
  </si>
  <si>
    <t>Publication Costs</t>
  </si>
  <si>
    <t>Consultant Services</t>
  </si>
  <si>
    <t>ADP/Computer Services</t>
  </si>
  <si>
    <t>Subawards/Consortium/Contractual Costs</t>
  </si>
  <si>
    <t>Equipment or Facility Rental/User Fees</t>
  </si>
  <si>
    <t>Tuition</t>
  </si>
  <si>
    <t>DC</t>
  </si>
  <si>
    <t>IDC</t>
  </si>
  <si>
    <t>MTDC</t>
  </si>
  <si>
    <t>Year 1</t>
  </si>
  <si>
    <t>Year 2</t>
  </si>
  <si>
    <t>Consortium F&amp;A</t>
  </si>
  <si>
    <t>Total Direct Costs</t>
  </si>
  <si>
    <t>Frg Rate</t>
  </si>
  <si>
    <t xml:space="preserve">PI Name: </t>
  </si>
  <si>
    <t>MTDC base</t>
  </si>
  <si>
    <t>F&amp;A</t>
  </si>
  <si>
    <t>Subcontracts Exceeding $25k in Year 1</t>
  </si>
  <si>
    <t>Number of Subk Exceeding $25k in Year 1</t>
  </si>
  <si>
    <t>Consortium Direct Costs</t>
  </si>
  <si>
    <t>Consortium Total Costs</t>
  </si>
  <si>
    <t>Y 2</t>
  </si>
  <si>
    <t>Y1</t>
  </si>
  <si>
    <t>Base Salary</t>
  </si>
  <si>
    <t>Future Yr Increase</t>
  </si>
  <si>
    <t>Y2</t>
  </si>
  <si>
    <t>Materials and Supplies (OUHSC "Supplies" category)</t>
  </si>
  <si>
    <t>% Effort</t>
  </si>
  <si>
    <t>Calendar Months</t>
  </si>
  <si>
    <t>Requested Salary</t>
  </si>
  <si>
    <t xml:space="preserve">Fringe Benefits </t>
  </si>
  <si>
    <t>F. "Other" Direct Costs</t>
  </si>
  <si>
    <t>E. Participant/Trainee Costs</t>
  </si>
  <si>
    <t>D. Travel</t>
  </si>
  <si>
    <t>C. Equipment</t>
  </si>
  <si>
    <t>A. Key Personnel</t>
  </si>
  <si>
    <t>B. Other Personnel</t>
  </si>
  <si>
    <t>G. Total Direct Costs</t>
  </si>
  <si>
    <t>H. Indirect Cost Base</t>
  </si>
  <si>
    <t>H. Indirect Funds Requested</t>
  </si>
  <si>
    <t>H. Indirect Costs</t>
  </si>
  <si>
    <t>I. Total Direct and Indirect Costs</t>
  </si>
  <si>
    <t>Subk Direct Costs</t>
  </si>
  <si>
    <t>Total Costs</t>
  </si>
  <si>
    <t>(Name of subcontractor)</t>
  </si>
  <si>
    <t>*Please use "F&amp;A Calculations and Subcontracts Sheet</t>
  </si>
  <si>
    <t>Year 3</t>
  </si>
  <si>
    <t>Year 4</t>
  </si>
  <si>
    <t>Year 5</t>
  </si>
  <si>
    <t xml:space="preserve">F&amp;A </t>
  </si>
  <si>
    <t>Subtotals Yr 1</t>
  </si>
  <si>
    <t>Subtotals Yr 2</t>
  </si>
  <si>
    <t>Subtotals Yr 3</t>
  </si>
  <si>
    <t>Subtotals Yr 4</t>
  </si>
  <si>
    <t>Subtotals Yr 5</t>
  </si>
  <si>
    <t>Personnel Total Yr 1</t>
  </si>
  <si>
    <t>Personnel Total Yr 2</t>
  </si>
  <si>
    <t>Personnel Total Yr 3</t>
  </si>
  <si>
    <t>Personnel Total Yr 4</t>
  </si>
  <si>
    <t>Personnel Total Yr 5</t>
  </si>
  <si>
    <t>C. Equipment Yr 1</t>
  </si>
  <si>
    <t>D. Travel Total Yr 1</t>
  </si>
  <si>
    <t>E. Participant Yr 1</t>
  </si>
  <si>
    <t>F. Other Direct Costs Total Yr 1</t>
  </si>
  <si>
    <t>C. Equipment Yr 2</t>
  </si>
  <si>
    <t>D. Travel Total Yr 2</t>
  </si>
  <si>
    <t>E. Participant Yr 2</t>
  </si>
  <si>
    <t>F. Other Direct Costs Total Yr 2</t>
  </si>
  <si>
    <t>C. Equipment Yr 3</t>
  </si>
  <si>
    <t>D. Travel Total Yr 3</t>
  </si>
  <si>
    <t>E. Participant Yr 3</t>
  </si>
  <si>
    <t>F. Other Direct Costs Total Yr 3</t>
  </si>
  <si>
    <t>C. Equipment Yr 4</t>
  </si>
  <si>
    <t>D. Travel Total Yr 4</t>
  </si>
  <si>
    <t>E. Participant Yr 4</t>
  </si>
  <si>
    <t>F. Other Direct Costs Total Yr 4</t>
  </si>
  <si>
    <t>C. Equipment Yr 5</t>
  </si>
  <si>
    <t>D. Travel Total Yr 5</t>
  </si>
  <si>
    <t>E. Participant Yr 5</t>
  </si>
  <si>
    <t>F. Other Direct Costs Total Yr 5</t>
  </si>
  <si>
    <r>
      <t xml:space="preserve">Subcontracts Under $25k in Year 1 </t>
    </r>
    <r>
      <rPr>
        <b/>
        <u/>
        <sz val="9"/>
        <rFont val="Arial"/>
        <family val="2"/>
      </rPr>
      <t>or</t>
    </r>
    <r>
      <rPr>
        <b/>
        <sz val="9"/>
        <rFont val="Arial"/>
        <family val="2"/>
      </rPr>
      <t xml:space="preserve"> start after Year 1</t>
    </r>
  </si>
  <si>
    <t>Patient Care</t>
  </si>
  <si>
    <t>Alterations/Renovations</t>
  </si>
  <si>
    <t>Space Rental</t>
  </si>
  <si>
    <t>Inpatient/Outpatient Care</t>
  </si>
  <si>
    <t>OTHER</t>
  </si>
  <si>
    <t>Total Direct Costs Minus Consortium F&amp;A</t>
  </si>
  <si>
    <t>Sponsor</t>
  </si>
  <si>
    <t>Do not change this category - exempt from F&amp;A</t>
  </si>
  <si>
    <t>FTE</t>
  </si>
  <si>
    <t>Amount toward IDC</t>
  </si>
  <si>
    <t>Baylor Total Costs</t>
  </si>
  <si>
    <t xml:space="preserve">Baylor Direct Costs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</si>
</sst>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"/>
    <numFmt numFmtId="165" formatCode="0.000"/>
    <numFmt numFmtId="166" formatCode="0.0%"/>
  </numFmts>
  <fonts count="10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u/>
      <sz val="9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  <font>
      <b/>
      <sz val="10"/>
      <color rgb="FFC0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4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theme="6"/>
        <bgColor indexed="64"/>
      </patternFill>
    </fill>
  </fills>
  <borders count="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1" fillId="0" borderId="0" xfId="0" applyFont="1" applyProtection="1">
      <protection locked="0"/>
    </xf>
    <xf numFmtId="0" fontId="0" fillId="0" borderId="0" xfId="0" applyProtection="1">
      <protection locked="0"/>
    </xf>
    <xf numFmtId="166" fontId="1" fillId="0" borderId="0" xfId="0" applyNumberFormat="1" applyFont="1" applyProtection="1">
      <protection locked="0"/>
    </xf>
    <xf numFmtId="0" fontId="1" fillId="0" borderId="0" xfId="0" applyFont="1" applyAlignment="1" applyProtection="1">
      <alignment wrapText="1"/>
      <protection locked="0"/>
    </xf>
    <xf numFmtId="0" fontId="3" fillId="0" borderId="0" xfId="0" applyFont="1" applyAlignment="1" applyProtection="1">
      <alignment wrapText="1"/>
      <protection locked="0"/>
    </xf>
    <xf numFmtId="164" fontId="0" fillId="0" borderId="0" xfId="0" applyNumberFormat="1" applyProtection="1">
      <protection locked="0"/>
    </xf>
    <xf numFmtId="165" fontId="0" fillId="0" borderId="0" xfId="0" applyNumberFormat="1" applyProtection="1">
      <protection locked="0"/>
    </xf>
    <xf numFmtId="10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165" fontId="1" fillId="0" borderId="0" xfId="0" applyNumberFormat="1" applyFont="1" applyProtection="1">
      <protection locked="0"/>
    </xf>
    <xf numFmtId="2" fontId="1" fillId="0" borderId="0" xfId="0" applyNumberFormat="1" applyFont="1" applyProtection="1">
      <protection locked="0"/>
    </xf>
    <xf numFmtId="10" fontId="1" fillId="0" borderId="0" xfId="0" applyNumberFormat="1" applyFont="1" applyProtection="1">
      <protection locked="0"/>
    </xf>
    <xf numFmtId="164" fontId="1" fillId="0" borderId="0" xfId="0" applyNumberFormat="1" applyFont="1" applyProtection="1">
      <protection locked="0"/>
    </xf>
    <xf numFmtId="2" fontId="0" fillId="0" borderId="0" xfId="0" applyNumberFormat="1"/>
    <xf numFmtId="4" fontId="0" fillId="0" borderId="0" xfId="0" applyNumberFormat="1"/>
    <xf numFmtId="164" fontId="0" fillId="0" borderId="0" xfId="0" applyNumberFormat="1"/>
    <xf numFmtId="0" fontId="1" fillId="0" borderId="0" xfId="0" applyFont="1"/>
    <xf numFmtId="164" fontId="0" fillId="2" borderId="0" xfId="0" applyNumberFormat="1" applyFill="1"/>
    <xf numFmtId="0" fontId="1" fillId="0" borderId="0" xfId="0" applyFont="1" applyAlignment="1" applyProtection="1">
      <alignment horizontal="right"/>
      <protection locked="0"/>
    </xf>
    <xf numFmtId="164" fontId="1" fillId="0" borderId="0" xfId="0" applyNumberFormat="1" applyFont="1"/>
    <xf numFmtId="4" fontId="1" fillId="0" borderId="0" xfId="0" applyNumberFormat="1" applyFont="1" applyAlignment="1" applyProtection="1">
      <alignment horizontal="right"/>
      <protection locked="0"/>
    </xf>
    <xf numFmtId="2" fontId="1" fillId="0" borderId="0" xfId="0" applyNumberFormat="1" applyFont="1" applyAlignment="1" applyProtection="1">
      <alignment horizontal="right"/>
      <protection locked="0"/>
    </xf>
    <xf numFmtId="0" fontId="1" fillId="0" borderId="0" xfId="0" applyFont="1" applyAlignment="1" applyProtection="1">
      <alignment horizontal="left"/>
      <protection locked="0"/>
    </xf>
    <xf numFmtId="0" fontId="0" fillId="0" borderId="1" xfId="0" applyBorder="1" applyProtection="1">
      <protection locked="0"/>
    </xf>
    <xf numFmtId="164" fontId="1" fillId="4" borderId="1" xfId="0" applyNumberFormat="1" applyFont="1" applyFill="1" applyBorder="1"/>
    <xf numFmtId="0" fontId="0" fillId="0" borderId="2" xfId="0" applyBorder="1" applyProtection="1">
      <protection locked="0"/>
    </xf>
    <xf numFmtId="0" fontId="1" fillId="0" borderId="2" xfId="0" applyFont="1" applyBorder="1" applyProtection="1">
      <protection locked="0"/>
    </xf>
    <xf numFmtId="0" fontId="1" fillId="0" borderId="2" xfId="0" applyFont="1" applyBorder="1" applyAlignment="1" applyProtection="1">
      <alignment wrapText="1"/>
      <protection locked="0"/>
    </xf>
    <xf numFmtId="164" fontId="0" fillId="3" borderId="2" xfId="0" applyNumberFormat="1" applyFill="1" applyBorder="1"/>
    <xf numFmtId="164" fontId="1" fillId="4" borderId="2" xfId="0" applyNumberFormat="1" applyFont="1" applyFill="1" applyBorder="1"/>
    <xf numFmtId="164" fontId="0" fillId="3" borderId="2" xfId="0" applyNumberFormat="1" applyFill="1" applyBorder="1" applyProtection="1">
      <protection locked="0"/>
    </xf>
    <xf numFmtId="164" fontId="0" fillId="0" borderId="2" xfId="0" applyNumberFormat="1" applyBorder="1" applyProtection="1">
      <protection locked="0"/>
    </xf>
    <xf numFmtId="164" fontId="0" fillId="0" borderId="2" xfId="0" applyNumberFormat="1" applyBorder="1"/>
    <xf numFmtId="0" fontId="4" fillId="0" borderId="0" xfId="0" applyFont="1" applyProtection="1">
      <protection locked="0"/>
    </xf>
    <xf numFmtId="0" fontId="5" fillId="0" borderId="0" xfId="0" applyFont="1" applyProtection="1">
      <protection locked="0"/>
    </xf>
    <xf numFmtId="164" fontId="5" fillId="0" borderId="0" xfId="0" applyNumberFormat="1" applyFont="1"/>
    <xf numFmtId="0" fontId="5" fillId="0" borderId="0" xfId="0" applyFont="1" applyAlignment="1" applyProtection="1">
      <alignment horizontal="right"/>
      <protection locked="0"/>
    </xf>
    <xf numFmtId="164" fontId="5" fillId="0" borderId="0" xfId="0" applyNumberFormat="1" applyFont="1" applyProtection="1">
      <protection locked="0"/>
    </xf>
    <xf numFmtId="0" fontId="4" fillId="0" borderId="0" xfId="0" applyFont="1" applyAlignment="1" applyProtection="1">
      <alignment horizontal="right"/>
      <protection locked="0"/>
    </xf>
    <xf numFmtId="0" fontId="5" fillId="0" borderId="0" xfId="0" applyFont="1"/>
    <xf numFmtId="164" fontId="5" fillId="5" borderId="0" xfId="0" applyNumberFormat="1" applyFont="1" applyFill="1"/>
    <xf numFmtId="0" fontId="7" fillId="0" borderId="0" xfId="0" applyFont="1" applyProtection="1">
      <protection locked="0"/>
    </xf>
    <xf numFmtId="0" fontId="8" fillId="0" borderId="0" xfId="0" applyFont="1" applyProtection="1">
      <protection locked="0"/>
    </xf>
    <xf numFmtId="164" fontId="0" fillId="7" borderId="0" xfId="0" applyNumberFormat="1" applyFill="1" applyProtection="1">
      <protection locked="0"/>
    </xf>
    <xf numFmtId="164" fontId="0" fillId="0" borderId="3" xfId="0" applyNumberFormat="1" applyBorder="1"/>
    <xf numFmtId="0" fontId="1" fillId="0" borderId="3" xfId="0" applyFont="1" applyBorder="1" applyAlignment="1" applyProtection="1">
      <alignment wrapText="1"/>
      <protection locked="0"/>
    </xf>
    <xf numFmtId="0" fontId="1" fillId="0" borderId="3" xfId="0" applyFont="1" applyBorder="1" applyProtection="1">
      <protection locked="0"/>
    </xf>
    <xf numFmtId="164" fontId="0" fillId="3" borderId="0" xfId="0" applyNumberFormat="1" applyFill="1"/>
    <xf numFmtId="164" fontId="0" fillId="0" borderId="3" xfId="0" applyNumberFormat="1" applyBorder="1" applyProtection="1">
      <protection locked="0"/>
    </xf>
    <xf numFmtId="164" fontId="1" fillId="4" borderId="0" xfId="0" applyNumberFormat="1" applyFont="1" applyFill="1"/>
    <xf numFmtId="164" fontId="1" fillId="0" borderId="3" xfId="0" applyNumberFormat="1" applyFont="1" applyBorder="1" applyProtection="1">
      <protection locked="0"/>
    </xf>
    <xf numFmtId="0" fontId="0" fillId="0" borderId="3" xfId="0" applyBorder="1" applyProtection="1">
      <protection locked="0"/>
    </xf>
    <xf numFmtId="164" fontId="0" fillId="3" borderId="0" xfId="0" applyNumberFormat="1" applyFill="1" applyProtection="1">
      <protection locked="0"/>
    </xf>
    <xf numFmtId="164" fontId="1" fillId="6" borderId="0" xfId="0" applyNumberFormat="1" applyFont="1" applyFill="1"/>
    <xf numFmtId="164" fontId="0" fillId="7" borderId="2" xfId="0" applyNumberFormat="1" applyFill="1" applyBorder="1" applyProtection="1">
      <protection locked="0"/>
    </xf>
    <xf numFmtId="164" fontId="0" fillId="8" borderId="0" xfId="0" applyNumberFormat="1" applyFill="1"/>
    <xf numFmtId="164" fontId="0" fillId="8" borderId="3" xfId="0" applyNumberFormat="1" applyFill="1" applyBorder="1"/>
    <xf numFmtId="164" fontId="1" fillId="9" borderId="0" xfId="0" applyNumberFormat="1" applyFont="1" applyFill="1"/>
    <xf numFmtId="164" fontId="1" fillId="6" borderId="2" xfId="0" applyNumberFormat="1" applyFont="1" applyFill="1" applyBorder="1"/>
    <xf numFmtId="164" fontId="4" fillId="10" borderId="0" xfId="0" applyNumberFormat="1" applyFont="1" applyFill="1"/>
    <xf numFmtId="164" fontId="4" fillId="5" borderId="0" xfId="0" applyNumberFormat="1" applyFont="1" applyFill="1"/>
    <xf numFmtId="164" fontId="0" fillId="7" borderId="2" xfId="0" applyNumberFormat="1" applyFill="1" applyBorder="1"/>
    <xf numFmtId="166" fontId="5" fillId="0" borderId="4" xfId="0" applyNumberFormat="1" applyFont="1" applyBorder="1" applyProtection="1">
      <protection locked="0"/>
    </xf>
    <xf numFmtId="0" fontId="9" fillId="0" borderId="0" xfId="0" applyFont="1" applyProtection="1">
      <protection locked="0"/>
    </xf>
    <xf numFmtId="166" fontId="5" fillId="0" borderId="0" xfId="0" applyNumberFormat="1" applyFont="1" applyProtection="1">
      <protection locked="0"/>
    </xf>
    <xf numFmtId="166" fontId="4" fillId="0" borderId="4" xfId="0" applyNumberFormat="1" applyFont="1" applyBorder="1"/>
    <xf numFmtId="0" fontId="4" fillId="0" borderId="0" xfId="0" applyFont="1"/>
    <xf numFmtId="164" fontId="4" fillId="0" borderId="0" xfId="0" applyNumberFormat="1" applyFont="1"/>
    <xf numFmtId="166" fontId="1" fillId="0" borderId="4" xfId="0" applyNumberFormat="1" applyFont="1" applyBorder="1" applyAlignment="1" applyProtection="1">
      <alignment horizontal="left"/>
      <protection locked="0"/>
    </xf>
    <xf numFmtId="0" fontId="1" fillId="0" borderId="0" xfId="0" applyFont="1" applyProtection="1">
      <protection locked="0"/>
    </xf>
    <xf numFmtId="0" fontId="0" fillId="0" borderId="0" xfId="0" applyProtection="1">
      <protection locked="0"/>
    </xf>
    <xf numFmtId="0" fontId="4" fillId="0" borderId="0" xfId="0" applyFont="1" applyProtection="1">
      <protection locked="0"/>
    </xf>
    <xf numFmtId="0" fontId="5" fillId="0" borderId="0" xfId="0" applyFont="1" applyAlignment="1" applyProtection="1">
      <alignment horizontal="right"/>
      <protection locked="0"/>
    </xf>
    <xf numFmtId="0" fontId="5" fillId="0" borderId="0" xfId="0" applyFont="1" applyProtection="1">
      <protection locked="0"/>
    </xf>
    <xf numFmtId="0" fontId="4" fillId="0" borderId="0" xfId="0" applyFont="1" applyAlignment="1" applyProtection="1">
      <alignment horizontal="left"/>
      <protection locked="0"/>
    </xf>
    <xf numFmtId="0" fontId="5" fillId="5" borderId="0" xfId="0" applyFont="1" applyFill="1" applyAlignment="1" applyProtection="1">
      <alignment horizontal="left"/>
      <protection locked="0"/>
    </xf>
    <xf numFmtId="0" fontId="7" fillId="5" borderId="0" xfId="0" applyFont="1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999FF"/>
      <color rgb="FFFFFFCC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95"/>
  <sheetViews>
    <sheetView tabSelected="1" topLeftCell="A31" zoomScale="85" workbookViewId="0">
      <selection activeCell="A29" sqref="A29"/>
    </sheetView>
  </sheetViews>
  <sheetFormatPr defaultColWidth="9.1796875" defaultRowHeight="12.5" x14ac:dyDescent="0.25"/>
  <cols>
    <col min="1" max="2" width="10.7265625" style="2" customWidth="1"/>
    <col min="3" max="3" width="8.7265625" style="2" bestFit="1" customWidth="1"/>
    <col min="4" max="4" width="8.7265625" style="2" customWidth="1"/>
    <col min="5" max="5" width="9.453125" style="2" customWidth="1"/>
    <col min="6" max="6" width="8.7265625" style="2" customWidth="1"/>
    <col min="7" max="7" width="8.1796875" style="2" customWidth="1"/>
    <col min="8" max="8" width="9.26953125" style="2" customWidth="1"/>
    <col min="9" max="9" width="11.54296875" style="2" customWidth="1"/>
    <col min="10" max="10" width="9.1796875" style="2"/>
    <col min="11" max="11" width="11.26953125" style="2" customWidth="1"/>
    <col min="12" max="12" width="8.7265625" style="2" customWidth="1"/>
    <col min="13" max="13" width="8.54296875" style="2" customWidth="1"/>
    <col min="14" max="14" width="8.7265625" style="2" customWidth="1"/>
    <col min="15" max="15" width="10.81640625" style="2" customWidth="1"/>
    <col min="16" max="16" width="9.1796875" style="2"/>
    <col min="17" max="18" width="10.26953125" style="2" customWidth="1"/>
    <col min="19" max="19" width="8.7265625" style="2" customWidth="1"/>
    <col min="20" max="20" width="9" style="2" customWidth="1"/>
    <col min="21" max="21" width="11.26953125" style="2" customWidth="1"/>
    <col min="22" max="24" width="10.26953125" style="2" customWidth="1"/>
    <col min="25" max="25" width="8.54296875" style="2" customWidth="1"/>
    <col min="26" max="26" width="9.1796875" style="2"/>
    <col min="27" max="27" width="11.26953125" style="2" customWidth="1"/>
    <col min="28" max="30" width="10.26953125" style="2" customWidth="1"/>
    <col min="31" max="31" width="8.1796875" style="2" customWidth="1"/>
    <col min="32" max="32" width="9.1796875" style="2"/>
    <col min="33" max="33" width="11.26953125" style="2" customWidth="1"/>
    <col min="34" max="35" width="10.26953125" style="2" customWidth="1"/>
    <col min="36" max="36" width="11.453125" style="2" customWidth="1"/>
    <col min="37" max="16384" width="9.1796875" style="2"/>
  </cols>
  <sheetData>
    <row r="1" spans="1:36" ht="13" x14ac:dyDescent="0.3">
      <c r="A1" s="70" t="s">
        <v>0</v>
      </c>
      <c r="B1" s="70"/>
      <c r="C1" s="1"/>
      <c r="D1" s="1"/>
      <c r="E1" s="1"/>
      <c r="F1" s="1"/>
      <c r="G1" s="1"/>
      <c r="I1" s="1"/>
      <c r="K1" s="24"/>
    </row>
    <row r="2" spans="1:36" ht="13.5" thickBot="1" x14ac:dyDescent="0.35">
      <c r="A2" s="70" t="s">
        <v>100</v>
      </c>
      <c r="B2" s="70"/>
      <c r="C2" s="1"/>
      <c r="D2" s="1"/>
      <c r="E2" s="1"/>
      <c r="F2" s="1"/>
      <c r="G2" s="1"/>
      <c r="K2" s="24"/>
    </row>
    <row r="3" spans="1:36" ht="13.5" thickBot="1" x14ac:dyDescent="0.35">
      <c r="A3" s="70" t="s">
        <v>1</v>
      </c>
      <c r="B3" s="71"/>
      <c r="C3" s="69"/>
      <c r="D3" s="3"/>
      <c r="E3" s="1"/>
      <c r="F3" s="1"/>
      <c r="G3" s="1"/>
      <c r="K3" s="24"/>
    </row>
    <row r="4" spans="1:36" ht="13" x14ac:dyDescent="0.3">
      <c r="A4" s="1"/>
      <c r="B4" s="1"/>
      <c r="C4" s="1"/>
      <c r="D4" s="1"/>
      <c r="E4" s="1"/>
      <c r="F4" s="1"/>
      <c r="G4" s="1"/>
      <c r="H4" s="1"/>
      <c r="I4" s="1" t="s">
        <v>35</v>
      </c>
      <c r="J4" s="1" t="s">
        <v>35</v>
      </c>
      <c r="K4" s="1" t="s">
        <v>22</v>
      </c>
      <c r="L4" s="47" t="s">
        <v>34</v>
      </c>
      <c r="M4" s="1" t="s">
        <v>38</v>
      </c>
      <c r="N4" s="1" t="s">
        <v>38</v>
      </c>
      <c r="O4" s="1" t="s">
        <v>34</v>
      </c>
      <c r="P4" s="1" t="s">
        <v>34</v>
      </c>
      <c r="Q4" s="27" t="s">
        <v>23</v>
      </c>
      <c r="R4" s="1" t="s">
        <v>59</v>
      </c>
      <c r="S4" s="1" t="s">
        <v>59</v>
      </c>
      <c r="T4" s="1" t="s">
        <v>59</v>
      </c>
      <c r="U4" s="1" t="s">
        <v>59</v>
      </c>
      <c r="V4" s="1" t="s">
        <v>59</v>
      </c>
      <c r="W4" s="27" t="s">
        <v>59</v>
      </c>
      <c r="X4" s="1" t="s">
        <v>60</v>
      </c>
      <c r="Y4" s="1" t="s">
        <v>60</v>
      </c>
      <c r="Z4" s="1" t="s">
        <v>60</v>
      </c>
      <c r="AA4" s="1" t="s">
        <v>60</v>
      </c>
      <c r="AB4" s="1" t="s">
        <v>60</v>
      </c>
      <c r="AC4" s="27" t="s">
        <v>60</v>
      </c>
      <c r="AD4" s="1" t="s">
        <v>61</v>
      </c>
      <c r="AE4" s="1" t="s">
        <v>61</v>
      </c>
      <c r="AF4" s="1" t="s">
        <v>61</v>
      </c>
      <c r="AG4" s="1" t="s">
        <v>61</v>
      </c>
      <c r="AH4" s="1" t="s">
        <v>61</v>
      </c>
      <c r="AI4" s="27" t="s">
        <v>61</v>
      </c>
      <c r="AJ4" s="1" t="s">
        <v>3</v>
      </c>
    </row>
    <row r="5" spans="1:36" ht="26" x14ac:dyDescent="0.3">
      <c r="A5" s="1" t="s">
        <v>48</v>
      </c>
      <c r="B5" s="1"/>
      <c r="C5" s="4" t="s">
        <v>36</v>
      </c>
      <c r="D5" s="4" t="s">
        <v>102</v>
      </c>
      <c r="E5" s="4" t="s">
        <v>37</v>
      </c>
      <c r="F5" s="1" t="s">
        <v>26</v>
      </c>
      <c r="G5" s="5" t="s">
        <v>40</v>
      </c>
      <c r="H5" s="5" t="s">
        <v>41</v>
      </c>
      <c r="I5" s="4" t="s">
        <v>42</v>
      </c>
      <c r="J5" s="4" t="s">
        <v>43</v>
      </c>
      <c r="K5" s="4" t="s">
        <v>2</v>
      </c>
      <c r="L5" s="46" t="s">
        <v>36</v>
      </c>
      <c r="M5" s="5" t="s">
        <v>40</v>
      </c>
      <c r="N5" s="5" t="s">
        <v>41</v>
      </c>
      <c r="O5" s="4" t="s">
        <v>42</v>
      </c>
      <c r="P5" s="4" t="s">
        <v>43</v>
      </c>
      <c r="Q5" s="28" t="s">
        <v>2</v>
      </c>
      <c r="R5" s="4" t="s">
        <v>36</v>
      </c>
      <c r="S5" s="5" t="s">
        <v>40</v>
      </c>
      <c r="T5" s="5" t="s">
        <v>41</v>
      </c>
      <c r="U5" s="4" t="s">
        <v>42</v>
      </c>
      <c r="V5" s="4" t="s">
        <v>43</v>
      </c>
      <c r="W5" s="28" t="s">
        <v>2</v>
      </c>
      <c r="X5" s="4" t="s">
        <v>36</v>
      </c>
      <c r="Y5" s="5" t="s">
        <v>40</v>
      </c>
      <c r="Z5" s="5" t="s">
        <v>41</v>
      </c>
      <c r="AA5" s="4" t="s">
        <v>42</v>
      </c>
      <c r="AB5" s="4" t="s">
        <v>43</v>
      </c>
      <c r="AC5" s="28" t="s">
        <v>2</v>
      </c>
      <c r="AD5" s="4" t="s">
        <v>36</v>
      </c>
      <c r="AE5" s="5" t="s">
        <v>40</v>
      </c>
      <c r="AF5" s="5" t="s">
        <v>41</v>
      </c>
      <c r="AG5" s="4" t="s">
        <v>42</v>
      </c>
      <c r="AH5" s="4" t="s">
        <v>43</v>
      </c>
      <c r="AI5" s="28" t="s">
        <v>2</v>
      </c>
      <c r="AJ5" s="1"/>
    </row>
    <row r="6" spans="1:36" ht="13" x14ac:dyDescent="0.3">
      <c r="A6" s="1"/>
      <c r="C6" s="6"/>
      <c r="D6" s="9"/>
      <c r="E6" s="7">
        <v>1</v>
      </c>
      <c r="F6" s="7"/>
      <c r="G6" s="8"/>
      <c r="H6" s="14">
        <f>D6*G6*12</f>
        <v>0</v>
      </c>
      <c r="I6" s="16">
        <f>ROUND(C6*G6,0)</f>
        <v>0</v>
      </c>
      <c r="J6" s="16">
        <f>ROUND(I6*F6,0)</f>
        <v>0</v>
      </c>
      <c r="K6" s="48">
        <f>SUM(I6:J6)</f>
        <v>0</v>
      </c>
      <c r="L6" s="49">
        <f>ROUND(C6*E6,0)</f>
        <v>0</v>
      </c>
      <c r="M6" s="8"/>
      <c r="N6" s="15">
        <f>D6*M6*12</f>
        <v>0</v>
      </c>
      <c r="O6" s="16">
        <f>ROUND(L6*M6,0)</f>
        <v>0</v>
      </c>
      <c r="P6" s="16">
        <f>ROUND(O6*F6,0)</f>
        <v>0</v>
      </c>
      <c r="Q6" s="29">
        <f>SUM(O6:P6)</f>
        <v>0</v>
      </c>
      <c r="R6" s="6">
        <f>ROUND(L6*E6,0)</f>
        <v>0</v>
      </c>
      <c r="S6" s="8"/>
      <c r="T6" s="15">
        <f>D6*S6*12</f>
        <v>0</v>
      </c>
      <c r="U6" s="16">
        <f>ROUND(R6*S6,0)</f>
        <v>0</v>
      </c>
      <c r="V6" s="16">
        <f>ROUND(U6*F6,0)</f>
        <v>0</v>
      </c>
      <c r="W6" s="29">
        <f>SUM(U6:V6)</f>
        <v>0</v>
      </c>
      <c r="X6" s="6">
        <f>ROUND(R6*E6,0)</f>
        <v>0</v>
      </c>
      <c r="Y6" s="8"/>
      <c r="Z6" s="15">
        <f>D6*Y6*12</f>
        <v>0</v>
      </c>
      <c r="AA6" s="16">
        <f>ROUND(X6*Y6,0)</f>
        <v>0</v>
      </c>
      <c r="AB6" s="16">
        <f>ROUND(AA6*F6,0)</f>
        <v>0</v>
      </c>
      <c r="AC6" s="29">
        <f>AA6+AB6</f>
        <v>0</v>
      </c>
      <c r="AD6" s="6">
        <f>ROUND(X6*E6,0)</f>
        <v>0</v>
      </c>
      <c r="AE6" s="8"/>
      <c r="AF6" s="15">
        <f>D6*AE6*12</f>
        <v>0</v>
      </c>
      <c r="AG6" s="16">
        <f>ROUND(AD6*AE6,0)</f>
        <v>0</v>
      </c>
      <c r="AH6" s="16">
        <f>ROUND(AG6*F6,0)</f>
        <v>0</v>
      </c>
      <c r="AI6" s="29">
        <f>AG6+AH6</f>
        <v>0</v>
      </c>
      <c r="AJ6" s="18">
        <f>K6+Q6+W6+AC6+AI6</f>
        <v>0</v>
      </c>
    </row>
    <row r="7" spans="1:36" x14ac:dyDescent="0.25">
      <c r="C7" s="6"/>
      <c r="D7" s="9"/>
      <c r="E7" s="7">
        <v>1</v>
      </c>
      <c r="F7" s="7"/>
      <c r="G7" s="8"/>
      <c r="H7" s="14">
        <f t="shared" ref="H7:H14" si="0">D7*G7*12</f>
        <v>0</v>
      </c>
      <c r="I7" s="16">
        <f t="shared" ref="I7:I14" si="1">ROUND(C7*G7,0)</f>
        <v>0</v>
      </c>
      <c r="J7" s="16">
        <f t="shared" ref="J7:J14" si="2">ROUND(I7*F7,0)</f>
        <v>0</v>
      </c>
      <c r="K7" s="48">
        <f t="shared" ref="K7:K14" si="3">SUM(I7:J7)</f>
        <v>0</v>
      </c>
      <c r="L7" s="49">
        <f t="shared" ref="L7:L28" si="4">ROUND(C7*E7,0)</f>
        <v>0</v>
      </c>
      <c r="M7" s="8"/>
      <c r="N7" s="15">
        <f t="shared" ref="N7:N14" si="5">D7*M7*12</f>
        <v>0</v>
      </c>
      <c r="O7" s="16">
        <f t="shared" ref="O7:O14" si="6">ROUND(L7*M7,0)</f>
        <v>0</v>
      </c>
      <c r="P7" s="16">
        <f t="shared" ref="P7:P14" si="7">ROUND(O7*F7,0)</f>
        <v>0</v>
      </c>
      <c r="Q7" s="29">
        <f t="shared" ref="Q7:Q14" si="8">SUM(O7:P7)</f>
        <v>0</v>
      </c>
      <c r="R7" s="6">
        <f t="shared" ref="R7:R14" si="9">ROUND(L7*E7,0)</f>
        <v>0</v>
      </c>
      <c r="S7" s="8"/>
      <c r="T7" s="15">
        <f t="shared" ref="T7:T14" si="10">D7*S7*12</f>
        <v>0</v>
      </c>
      <c r="U7" s="16">
        <f t="shared" ref="U7:U14" si="11">ROUND(R7*S7,0)</f>
        <v>0</v>
      </c>
      <c r="V7" s="16">
        <f t="shared" ref="V7:V14" si="12">ROUND(U7*F7,0)</f>
        <v>0</v>
      </c>
      <c r="W7" s="29">
        <f t="shared" ref="W7:W14" si="13">SUM(U7:V7)</f>
        <v>0</v>
      </c>
      <c r="X7" s="6">
        <f t="shared" ref="X7:X14" si="14">ROUND(R7*E7,0)</f>
        <v>0</v>
      </c>
      <c r="Y7" s="8"/>
      <c r="Z7" s="15">
        <f t="shared" ref="Z7:Z14" si="15">D7*Y7*12</f>
        <v>0</v>
      </c>
      <c r="AA7" s="16">
        <f t="shared" ref="AA7:AA13" si="16">ROUND(X7*Y7,0)</f>
        <v>0</v>
      </c>
      <c r="AB7" s="16">
        <f t="shared" ref="AB7:AB14" si="17">ROUND(AA7*F7,0)</f>
        <v>0</v>
      </c>
      <c r="AC7" s="29">
        <f t="shared" ref="AC7:AC14" si="18">AA7+AB7</f>
        <v>0</v>
      </c>
      <c r="AD7" s="6">
        <f t="shared" ref="AD7:AD14" si="19">ROUND(X7*E7,0)</f>
        <v>0</v>
      </c>
      <c r="AE7" s="8"/>
      <c r="AF7" s="15">
        <f t="shared" ref="AF7:AF14" si="20">D7*AE7*12</f>
        <v>0</v>
      </c>
      <c r="AG7" s="16">
        <f t="shared" ref="AG7:AG14" si="21">ROUND(AD7*AE7,0)</f>
        <v>0</v>
      </c>
      <c r="AH7" s="16">
        <f t="shared" ref="AH7:AH14" si="22">ROUND(AG7*F7,0)</f>
        <v>0</v>
      </c>
      <c r="AI7" s="29">
        <f t="shared" ref="AI7:AI14" si="23">AG7+AH7</f>
        <v>0</v>
      </c>
      <c r="AJ7" s="18">
        <f t="shared" ref="AJ7:AJ14" si="24">K7+Q7+W7+AC7+AI7</f>
        <v>0</v>
      </c>
    </row>
    <row r="8" spans="1:36" x14ac:dyDescent="0.25">
      <c r="C8" s="6"/>
      <c r="D8" s="9"/>
      <c r="E8" s="7">
        <v>1</v>
      </c>
      <c r="F8" s="7"/>
      <c r="G8" s="8"/>
      <c r="H8" s="14">
        <f t="shared" si="0"/>
        <v>0</v>
      </c>
      <c r="I8" s="16">
        <f t="shared" si="1"/>
        <v>0</v>
      </c>
      <c r="J8" s="16">
        <f t="shared" si="2"/>
        <v>0</v>
      </c>
      <c r="K8" s="48">
        <f t="shared" si="3"/>
        <v>0</v>
      </c>
      <c r="L8" s="49">
        <f t="shared" si="4"/>
        <v>0</v>
      </c>
      <c r="M8" s="8"/>
      <c r="N8" s="15">
        <f t="shared" si="5"/>
        <v>0</v>
      </c>
      <c r="O8" s="16">
        <f t="shared" si="6"/>
        <v>0</v>
      </c>
      <c r="P8" s="16">
        <f t="shared" si="7"/>
        <v>0</v>
      </c>
      <c r="Q8" s="29">
        <f t="shared" si="8"/>
        <v>0</v>
      </c>
      <c r="R8" s="6">
        <f t="shared" si="9"/>
        <v>0</v>
      </c>
      <c r="S8" s="8"/>
      <c r="T8" s="15">
        <f t="shared" si="10"/>
        <v>0</v>
      </c>
      <c r="U8" s="16">
        <f t="shared" si="11"/>
        <v>0</v>
      </c>
      <c r="V8" s="16">
        <f t="shared" si="12"/>
        <v>0</v>
      </c>
      <c r="W8" s="29">
        <f t="shared" si="13"/>
        <v>0</v>
      </c>
      <c r="X8" s="6">
        <f t="shared" si="14"/>
        <v>0</v>
      </c>
      <c r="Y8" s="8"/>
      <c r="Z8" s="15">
        <f t="shared" si="15"/>
        <v>0</v>
      </c>
      <c r="AA8" s="16">
        <f t="shared" si="16"/>
        <v>0</v>
      </c>
      <c r="AB8" s="16">
        <f t="shared" si="17"/>
        <v>0</v>
      </c>
      <c r="AC8" s="29">
        <f t="shared" si="18"/>
        <v>0</v>
      </c>
      <c r="AD8" s="6">
        <f t="shared" si="19"/>
        <v>0</v>
      </c>
      <c r="AE8" s="8"/>
      <c r="AF8" s="15">
        <f t="shared" si="20"/>
        <v>0</v>
      </c>
      <c r="AG8" s="16">
        <f t="shared" si="21"/>
        <v>0</v>
      </c>
      <c r="AH8" s="16">
        <f t="shared" si="22"/>
        <v>0</v>
      </c>
      <c r="AI8" s="29">
        <f t="shared" si="23"/>
        <v>0</v>
      </c>
      <c r="AJ8" s="18">
        <f t="shared" si="24"/>
        <v>0</v>
      </c>
    </row>
    <row r="9" spans="1:36" x14ac:dyDescent="0.25">
      <c r="C9" s="6"/>
      <c r="D9" s="9"/>
      <c r="E9" s="7">
        <v>1</v>
      </c>
      <c r="F9" s="7"/>
      <c r="G9" s="8"/>
      <c r="H9" s="14">
        <f t="shared" si="0"/>
        <v>0</v>
      </c>
      <c r="I9" s="16">
        <f t="shared" si="1"/>
        <v>0</v>
      </c>
      <c r="J9" s="16">
        <f t="shared" si="2"/>
        <v>0</v>
      </c>
      <c r="K9" s="48">
        <f t="shared" si="3"/>
        <v>0</v>
      </c>
      <c r="L9" s="49">
        <f t="shared" si="4"/>
        <v>0</v>
      </c>
      <c r="M9" s="8"/>
      <c r="N9" s="15">
        <f t="shared" si="5"/>
        <v>0</v>
      </c>
      <c r="O9" s="16">
        <f t="shared" si="6"/>
        <v>0</v>
      </c>
      <c r="P9" s="16">
        <f t="shared" si="7"/>
        <v>0</v>
      </c>
      <c r="Q9" s="29">
        <f t="shared" si="8"/>
        <v>0</v>
      </c>
      <c r="R9" s="6">
        <f t="shared" si="9"/>
        <v>0</v>
      </c>
      <c r="S9" s="8"/>
      <c r="T9" s="15">
        <f t="shared" si="10"/>
        <v>0</v>
      </c>
      <c r="U9" s="16">
        <f t="shared" si="11"/>
        <v>0</v>
      </c>
      <c r="V9" s="16">
        <f t="shared" si="12"/>
        <v>0</v>
      </c>
      <c r="W9" s="29">
        <f t="shared" si="13"/>
        <v>0</v>
      </c>
      <c r="X9" s="6">
        <f t="shared" si="14"/>
        <v>0</v>
      </c>
      <c r="Y9" s="8"/>
      <c r="Z9" s="15">
        <f t="shared" si="15"/>
        <v>0</v>
      </c>
      <c r="AA9" s="16">
        <f t="shared" si="16"/>
        <v>0</v>
      </c>
      <c r="AB9" s="16">
        <f t="shared" si="17"/>
        <v>0</v>
      </c>
      <c r="AC9" s="29">
        <f t="shared" si="18"/>
        <v>0</v>
      </c>
      <c r="AD9" s="6">
        <f t="shared" si="19"/>
        <v>0</v>
      </c>
      <c r="AE9" s="8"/>
      <c r="AF9" s="15">
        <f t="shared" si="20"/>
        <v>0</v>
      </c>
      <c r="AG9" s="16">
        <f t="shared" si="21"/>
        <v>0</v>
      </c>
      <c r="AH9" s="16">
        <f t="shared" si="22"/>
        <v>0</v>
      </c>
      <c r="AI9" s="29">
        <f t="shared" si="23"/>
        <v>0</v>
      </c>
      <c r="AJ9" s="18">
        <f t="shared" si="24"/>
        <v>0</v>
      </c>
    </row>
    <row r="10" spans="1:36" x14ac:dyDescent="0.25">
      <c r="C10" s="6"/>
      <c r="D10" s="9"/>
      <c r="E10" s="7">
        <v>1</v>
      </c>
      <c r="F10" s="7"/>
      <c r="G10" s="8"/>
      <c r="H10" s="14">
        <f t="shared" si="0"/>
        <v>0</v>
      </c>
      <c r="I10" s="16">
        <f t="shared" si="1"/>
        <v>0</v>
      </c>
      <c r="J10" s="16">
        <f t="shared" si="2"/>
        <v>0</v>
      </c>
      <c r="K10" s="48">
        <f t="shared" si="3"/>
        <v>0</v>
      </c>
      <c r="L10" s="49">
        <f t="shared" si="4"/>
        <v>0</v>
      </c>
      <c r="M10" s="8"/>
      <c r="N10" s="15">
        <f t="shared" si="5"/>
        <v>0</v>
      </c>
      <c r="O10" s="16">
        <f t="shared" si="6"/>
        <v>0</v>
      </c>
      <c r="P10" s="16">
        <f t="shared" si="7"/>
        <v>0</v>
      </c>
      <c r="Q10" s="29">
        <f t="shared" si="8"/>
        <v>0</v>
      </c>
      <c r="R10" s="6">
        <f t="shared" si="9"/>
        <v>0</v>
      </c>
      <c r="S10" s="8"/>
      <c r="T10" s="15">
        <f t="shared" si="10"/>
        <v>0</v>
      </c>
      <c r="U10" s="16">
        <f t="shared" si="11"/>
        <v>0</v>
      </c>
      <c r="V10" s="16">
        <f t="shared" si="12"/>
        <v>0</v>
      </c>
      <c r="W10" s="29">
        <f t="shared" si="13"/>
        <v>0</v>
      </c>
      <c r="X10" s="6">
        <f t="shared" si="14"/>
        <v>0</v>
      </c>
      <c r="Y10" s="8"/>
      <c r="Z10" s="15">
        <f t="shared" si="15"/>
        <v>0</v>
      </c>
      <c r="AA10" s="16">
        <f t="shared" si="16"/>
        <v>0</v>
      </c>
      <c r="AB10" s="16">
        <f t="shared" si="17"/>
        <v>0</v>
      </c>
      <c r="AC10" s="29">
        <f t="shared" si="18"/>
        <v>0</v>
      </c>
      <c r="AD10" s="6">
        <f t="shared" si="19"/>
        <v>0</v>
      </c>
      <c r="AE10" s="8"/>
      <c r="AF10" s="15">
        <f t="shared" si="20"/>
        <v>0</v>
      </c>
      <c r="AG10" s="16">
        <f t="shared" si="21"/>
        <v>0</v>
      </c>
      <c r="AH10" s="16">
        <f t="shared" si="22"/>
        <v>0</v>
      </c>
      <c r="AI10" s="29">
        <f t="shared" si="23"/>
        <v>0</v>
      </c>
      <c r="AJ10" s="18">
        <f t="shared" si="24"/>
        <v>0</v>
      </c>
    </row>
    <row r="11" spans="1:36" x14ac:dyDescent="0.25">
      <c r="C11" s="6"/>
      <c r="D11" s="9"/>
      <c r="E11" s="7">
        <v>1</v>
      </c>
      <c r="F11" s="7"/>
      <c r="G11" s="8"/>
      <c r="H11" s="14">
        <f t="shared" si="0"/>
        <v>0</v>
      </c>
      <c r="I11" s="16">
        <f t="shared" si="1"/>
        <v>0</v>
      </c>
      <c r="J11" s="16">
        <f t="shared" si="2"/>
        <v>0</v>
      </c>
      <c r="K11" s="48">
        <f t="shared" si="3"/>
        <v>0</v>
      </c>
      <c r="L11" s="49">
        <f t="shared" si="4"/>
        <v>0</v>
      </c>
      <c r="M11" s="8"/>
      <c r="N11" s="15">
        <f t="shared" si="5"/>
        <v>0</v>
      </c>
      <c r="O11" s="16">
        <f t="shared" si="6"/>
        <v>0</v>
      </c>
      <c r="P11" s="16">
        <f t="shared" si="7"/>
        <v>0</v>
      </c>
      <c r="Q11" s="29">
        <f t="shared" si="8"/>
        <v>0</v>
      </c>
      <c r="R11" s="6">
        <f t="shared" si="9"/>
        <v>0</v>
      </c>
      <c r="S11" s="8"/>
      <c r="T11" s="15">
        <f t="shared" si="10"/>
        <v>0</v>
      </c>
      <c r="U11" s="16">
        <f t="shared" si="11"/>
        <v>0</v>
      </c>
      <c r="V11" s="16">
        <f t="shared" si="12"/>
        <v>0</v>
      </c>
      <c r="W11" s="29">
        <f t="shared" si="13"/>
        <v>0</v>
      </c>
      <c r="X11" s="6">
        <f t="shared" si="14"/>
        <v>0</v>
      </c>
      <c r="Y11" s="8"/>
      <c r="Z11" s="15">
        <f t="shared" si="15"/>
        <v>0</v>
      </c>
      <c r="AA11" s="16">
        <f t="shared" si="16"/>
        <v>0</v>
      </c>
      <c r="AB11" s="16">
        <f t="shared" si="17"/>
        <v>0</v>
      </c>
      <c r="AC11" s="29">
        <f t="shared" si="18"/>
        <v>0</v>
      </c>
      <c r="AD11" s="6">
        <f t="shared" si="19"/>
        <v>0</v>
      </c>
      <c r="AE11" s="8"/>
      <c r="AF11" s="15">
        <f t="shared" si="20"/>
        <v>0</v>
      </c>
      <c r="AG11" s="16">
        <f t="shared" si="21"/>
        <v>0</v>
      </c>
      <c r="AH11" s="16">
        <f t="shared" si="22"/>
        <v>0</v>
      </c>
      <c r="AI11" s="29">
        <f t="shared" si="23"/>
        <v>0</v>
      </c>
      <c r="AJ11" s="18">
        <f t="shared" si="24"/>
        <v>0</v>
      </c>
    </row>
    <row r="12" spans="1:36" x14ac:dyDescent="0.25">
      <c r="C12" s="6"/>
      <c r="D12" s="9"/>
      <c r="E12" s="7">
        <v>1</v>
      </c>
      <c r="F12" s="7"/>
      <c r="G12" s="8"/>
      <c r="H12" s="14">
        <f t="shared" si="0"/>
        <v>0</v>
      </c>
      <c r="I12" s="16">
        <f t="shared" si="1"/>
        <v>0</v>
      </c>
      <c r="J12" s="16">
        <f t="shared" si="2"/>
        <v>0</v>
      </c>
      <c r="K12" s="48">
        <f t="shared" si="3"/>
        <v>0</v>
      </c>
      <c r="L12" s="49">
        <f t="shared" si="4"/>
        <v>0</v>
      </c>
      <c r="M12" s="8"/>
      <c r="N12" s="15">
        <f t="shared" si="5"/>
        <v>0</v>
      </c>
      <c r="O12" s="16">
        <f t="shared" si="6"/>
        <v>0</v>
      </c>
      <c r="P12" s="16">
        <f t="shared" si="7"/>
        <v>0</v>
      </c>
      <c r="Q12" s="29">
        <f t="shared" si="8"/>
        <v>0</v>
      </c>
      <c r="R12" s="6">
        <f t="shared" si="9"/>
        <v>0</v>
      </c>
      <c r="S12" s="8"/>
      <c r="T12" s="15">
        <f t="shared" si="10"/>
        <v>0</v>
      </c>
      <c r="U12" s="16">
        <f t="shared" si="11"/>
        <v>0</v>
      </c>
      <c r="V12" s="16">
        <f t="shared" si="12"/>
        <v>0</v>
      </c>
      <c r="W12" s="29">
        <f t="shared" si="13"/>
        <v>0</v>
      </c>
      <c r="X12" s="6">
        <f t="shared" si="14"/>
        <v>0</v>
      </c>
      <c r="Y12" s="8"/>
      <c r="Z12" s="15">
        <f t="shared" si="15"/>
        <v>0</v>
      </c>
      <c r="AA12" s="16">
        <f t="shared" si="16"/>
        <v>0</v>
      </c>
      <c r="AB12" s="16">
        <f t="shared" si="17"/>
        <v>0</v>
      </c>
      <c r="AC12" s="29">
        <f t="shared" si="18"/>
        <v>0</v>
      </c>
      <c r="AD12" s="6">
        <f t="shared" si="19"/>
        <v>0</v>
      </c>
      <c r="AE12" s="8"/>
      <c r="AF12" s="15">
        <f t="shared" si="20"/>
        <v>0</v>
      </c>
      <c r="AG12" s="16">
        <f t="shared" si="21"/>
        <v>0</v>
      </c>
      <c r="AH12" s="16">
        <f t="shared" si="22"/>
        <v>0</v>
      </c>
      <c r="AI12" s="29">
        <f t="shared" si="23"/>
        <v>0</v>
      </c>
      <c r="AJ12" s="18">
        <f t="shared" si="24"/>
        <v>0</v>
      </c>
    </row>
    <row r="13" spans="1:36" x14ac:dyDescent="0.25">
      <c r="C13" s="6"/>
      <c r="D13" s="9"/>
      <c r="E13" s="7">
        <v>1</v>
      </c>
      <c r="F13" s="7"/>
      <c r="G13" s="8"/>
      <c r="H13" s="14">
        <f t="shared" si="0"/>
        <v>0</v>
      </c>
      <c r="I13" s="16">
        <f t="shared" si="1"/>
        <v>0</v>
      </c>
      <c r="J13" s="16">
        <f t="shared" si="2"/>
        <v>0</v>
      </c>
      <c r="K13" s="48">
        <f t="shared" si="3"/>
        <v>0</v>
      </c>
      <c r="L13" s="49">
        <f t="shared" si="4"/>
        <v>0</v>
      </c>
      <c r="M13" s="8"/>
      <c r="N13" s="15">
        <f t="shared" si="5"/>
        <v>0</v>
      </c>
      <c r="O13" s="16">
        <f t="shared" si="6"/>
        <v>0</v>
      </c>
      <c r="P13" s="16">
        <f t="shared" si="7"/>
        <v>0</v>
      </c>
      <c r="Q13" s="29">
        <f t="shared" si="8"/>
        <v>0</v>
      </c>
      <c r="R13" s="6">
        <f t="shared" si="9"/>
        <v>0</v>
      </c>
      <c r="S13" s="8"/>
      <c r="T13" s="15">
        <f t="shared" si="10"/>
        <v>0</v>
      </c>
      <c r="U13" s="16">
        <f t="shared" si="11"/>
        <v>0</v>
      </c>
      <c r="V13" s="16">
        <f t="shared" si="12"/>
        <v>0</v>
      </c>
      <c r="W13" s="29">
        <f t="shared" si="13"/>
        <v>0</v>
      </c>
      <c r="X13" s="6">
        <f t="shared" si="14"/>
        <v>0</v>
      </c>
      <c r="Y13" s="8"/>
      <c r="Z13" s="15">
        <f t="shared" si="15"/>
        <v>0</v>
      </c>
      <c r="AA13" s="16">
        <f t="shared" si="16"/>
        <v>0</v>
      </c>
      <c r="AB13" s="16">
        <f t="shared" si="17"/>
        <v>0</v>
      </c>
      <c r="AC13" s="29">
        <f t="shared" si="18"/>
        <v>0</v>
      </c>
      <c r="AD13" s="6">
        <f t="shared" si="19"/>
        <v>0</v>
      </c>
      <c r="AE13" s="8"/>
      <c r="AF13" s="15">
        <f t="shared" si="20"/>
        <v>0</v>
      </c>
      <c r="AG13" s="16">
        <f t="shared" si="21"/>
        <v>0</v>
      </c>
      <c r="AH13" s="16">
        <f t="shared" si="22"/>
        <v>0</v>
      </c>
      <c r="AI13" s="29">
        <f t="shared" si="23"/>
        <v>0</v>
      </c>
      <c r="AJ13" s="18">
        <f t="shared" si="24"/>
        <v>0</v>
      </c>
    </row>
    <row r="14" spans="1:36" x14ac:dyDescent="0.25">
      <c r="C14" s="6"/>
      <c r="D14" s="9"/>
      <c r="E14" s="7">
        <v>1</v>
      </c>
      <c r="F14" s="7"/>
      <c r="G14" s="8"/>
      <c r="H14" s="14">
        <f t="shared" si="0"/>
        <v>0</v>
      </c>
      <c r="I14" s="16">
        <f t="shared" si="1"/>
        <v>0</v>
      </c>
      <c r="J14" s="16">
        <f t="shared" si="2"/>
        <v>0</v>
      </c>
      <c r="K14" s="48">
        <f t="shared" si="3"/>
        <v>0</v>
      </c>
      <c r="L14" s="49">
        <f t="shared" si="4"/>
        <v>0</v>
      </c>
      <c r="M14" s="8"/>
      <c r="N14" s="15">
        <f t="shared" si="5"/>
        <v>0</v>
      </c>
      <c r="O14" s="16">
        <f t="shared" si="6"/>
        <v>0</v>
      </c>
      <c r="P14" s="16">
        <f t="shared" si="7"/>
        <v>0</v>
      </c>
      <c r="Q14" s="29">
        <f t="shared" si="8"/>
        <v>0</v>
      </c>
      <c r="R14" s="6">
        <f t="shared" si="9"/>
        <v>0</v>
      </c>
      <c r="S14" s="8"/>
      <c r="T14" s="15">
        <f t="shared" si="10"/>
        <v>0</v>
      </c>
      <c r="U14" s="16">
        <f t="shared" si="11"/>
        <v>0</v>
      </c>
      <c r="V14" s="16">
        <f t="shared" si="12"/>
        <v>0</v>
      </c>
      <c r="W14" s="62">
        <f t="shared" si="13"/>
        <v>0</v>
      </c>
      <c r="X14" s="6">
        <f t="shared" si="14"/>
        <v>0</v>
      </c>
      <c r="Y14" s="8"/>
      <c r="Z14" s="15">
        <f t="shared" si="15"/>
        <v>0</v>
      </c>
      <c r="AA14" s="16">
        <f>ROUND(X14*Y14,0)</f>
        <v>0</v>
      </c>
      <c r="AB14" s="16">
        <f t="shared" si="17"/>
        <v>0</v>
      </c>
      <c r="AC14" s="29">
        <f t="shared" si="18"/>
        <v>0</v>
      </c>
      <c r="AD14" s="6">
        <f t="shared" si="19"/>
        <v>0</v>
      </c>
      <c r="AE14" s="8"/>
      <c r="AF14" s="15">
        <f t="shared" si="20"/>
        <v>0</v>
      </c>
      <c r="AG14" s="16">
        <f t="shared" si="21"/>
        <v>0</v>
      </c>
      <c r="AH14" s="16">
        <f t="shared" si="22"/>
        <v>0</v>
      </c>
      <c r="AI14" s="29">
        <f t="shared" si="23"/>
        <v>0</v>
      </c>
      <c r="AJ14" s="18">
        <f t="shared" si="24"/>
        <v>0</v>
      </c>
    </row>
    <row r="15" spans="1:36" s="1" customFormat="1" ht="13" x14ac:dyDescent="0.3">
      <c r="C15" s="13"/>
      <c r="D15" s="11"/>
      <c r="E15" s="10"/>
      <c r="F15" s="10"/>
      <c r="H15" s="22" t="s">
        <v>63</v>
      </c>
      <c r="I15" s="20">
        <f>SUM(I6:I14)</f>
        <v>0</v>
      </c>
      <c r="J15" s="20">
        <f>SUM(J6:J14)</f>
        <v>0</v>
      </c>
      <c r="K15" s="30">
        <f>SUM(K6:K14)</f>
        <v>0</v>
      </c>
      <c r="L15" s="13">
        <f t="shared" si="4"/>
        <v>0</v>
      </c>
      <c r="N15" s="21" t="s">
        <v>64</v>
      </c>
      <c r="O15" s="20">
        <f>SUM(O6:O14)</f>
        <v>0</v>
      </c>
      <c r="P15" s="20">
        <f>SUM(P6:P14)</f>
        <v>0</v>
      </c>
      <c r="Q15" s="30">
        <f>SUM(Q6:Q14)</f>
        <v>0</v>
      </c>
      <c r="R15" s="20"/>
      <c r="T15" s="21" t="s">
        <v>65</v>
      </c>
      <c r="U15" s="20">
        <f>SUM(U6:U14)</f>
        <v>0</v>
      </c>
      <c r="V15" s="20">
        <f>SUM(V6:V14)</f>
        <v>0</v>
      </c>
      <c r="W15" s="30">
        <f>SUM(W6:W14)</f>
        <v>0</v>
      </c>
      <c r="X15" s="20"/>
      <c r="Z15" s="21" t="s">
        <v>66</v>
      </c>
      <c r="AA15" s="20">
        <f>SUM(AA6:AA14)</f>
        <v>0</v>
      </c>
      <c r="AB15" s="20">
        <f>SUM(AB6:AB14)</f>
        <v>0</v>
      </c>
      <c r="AC15" s="30">
        <f>SUM(AC6:AC14)</f>
        <v>0</v>
      </c>
      <c r="AD15" s="20"/>
      <c r="AF15" s="21" t="s">
        <v>67</v>
      </c>
      <c r="AG15" s="20">
        <f>SUM(AG6:AG14)</f>
        <v>0</v>
      </c>
      <c r="AH15" s="20">
        <f>SUM(AH6:AH14)</f>
        <v>0</v>
      </c>
      <c r="AI15" s="30">
        <f>SUM(AI6:AI14)</f>
        <v>0</v>
      </c>
      <c r="AJ15" s="58">
        <f>K15+Q15+W15+AC15+AI15</f>
        <v>0</v>
      </c>
    </row>
    <row r="16" spans="1:36" x14ac:dyDescent="0.25">
      <c r="C16" s="6"/>
      <c r="D16" s="9"/>
      <c r="E16" s="7"/>
      <c r="F16" s="7"/>
      <c r="G16" s="9"/>
      <c r="H16" s="9" t="s">
        <v>12</v>
      </c>
      <c r="K16" s="26"/>
      <c r="L16" s="6"/>
      <c r="M16" s="8"/>
      <c r="N16" s="6"/>
      <c r="O16" s="6"/>
      <c r="Q16" s="26"/>
      <c r="W16" s="26"/>
      <c r="AC16" s="26"/>
      <c r="AI16" s="26"/>
    </row>
    <row r="17" spans="1:36" ht="13" x14ac:dyDescent="0.3">
      <c r="C17" s="1"/>
      <c r="D17" s="11"/>
      <c r="E17" s="10"/>
      <c r="F17" s="10"/>
      <c r="G17" s="11"/>
      <c r="H17" s="12"/>
      <c r="I17" s="1" t="s">
        <v>35</v>
      </c>
      <c r="J17" s="1" t="s">
        <v>35</v>
      </c>
      <c r="K17" s="1" t="s">
        <v>22</v>
      </c>
      <c r="L17" s="47" t="s">
        <v>34</v>
      </c>
      <c r="M17" s="1" t="s">
        <v>38</v>
      </c>
      <c r="N17" s="1" t="s">
        <v>38</v>
      </c>
      <c r="O17" s="1" t="s">
        <v>34</v>
      </c>
      <c r="P17" s="1" t="s">
        <v>34</v>
      </c>
      <c r="Q17" s="27" t="s">
        <v>23</v>
      </c>
      <c r="R17" s="1" t="s">
        <v>59</v>
      </c>
      <c r="S17" s="1" t="s">
        <v>59</v>
      </c>
      <c r="T17" s="1" t="s">
        <v>59</v>
      </c>
      <c r="U17" s="1" t="s">
        <v>59</v>
      </c>
      <c r="V17" s="1" t="s">
        <v>59</v>
      </c>
      <c r="W17" s="27" t="s">
        <v>59</v>
      </c>
      <c r="X17" s="1" t="s">
        <v>60</v>
      </c>
      <c r="Y17" s="1" t="s">
        <v>60</v>
      </c>
      <c r="Z17" s="1" t="s">
        <v>60</v>
      </c>
      <c r="AA17" s="1" t="s">
        <v>60</v>
      </c>
      <c r="AB17" s="1" t="s">
        <v>60</v>
      </c>
      <c r="AC17" s="27" t="s">
        <v>60</v>
      </c>
      <c r="AD17" s="1" t="s">
        <v>61</v>
      </c>
      <c r="AE17" s="1" t="s">
        <v>61</v>
      </c>
      <c r="AF17" s="1" t="s">
        <v>61</v>
      </c>
      <c r="AG17" s="1" t="s">
        <v>61</v>
      </c>
      <c r="AH17" s="1" t="s">
        <v>61</v>
      </c>
      <c r="AI17" s="27" t="s">
        <v>61</v>
      </c>
      <c r="AJ17" s="1" t="s">
        <v>3</v>
      </c>
    </row>
    <row r="18" spans="1:36" ht="13" x14ac:dyDescent="0.3">
      <c r="C18" s="1"/>
      <c r="D18" s="11"/>
      <c r="E18" s="10"/>
      <c r="F18" s="10"/>
      <c r="G18" s="11"/>
      <c r="H18" s="12"/>
      <c r="I18" s="1"/>
      <c r="J18" s="1"/>
      <c r="K18" s="1"/>
      <c r="L18" s="47"/>
      <c r="M18" s="1"/>
      <c r="N18" s="1"/>
      <c r="O18" s="1"/>
      <c r="P18" s="1"/>
      <c r="Q18" s="27"/>
      <c r="R18" s="1"/>
      <c r="S18" s="1"/>
      <c r="T18" s="1"/>
      <c r="U18" s="1"/>
      <c r="V18" s="1"/>
      <c r="W18" s="27"/>
      <c r="X18" s="1"/>
      <c r="Y18" s="1"/>
      <c r="Z18" s="1"/>
      <c r="AA18" s="1"/>
      <c r="AB18" s="1"/>
      <c r="AC18" s="27"/>
      <c r="AD18" s="1"/>
      <c r="AE18" s="1"/>
      <c r="AF18" s="1"/>
      <c r="AG18" s="1"/>
      <c r="AH18" s="1"/>
      <c r="AI18" s="27"/>
      <c r="AJ18" s="1"/>
    </row>
    <row r="19" spans="1:36" ht="26" x14ac:dyDescent="0.3">
      <c r="A19" s="1" t="s">
        <v>49</v>
      </c>
      <c r="B19" s="1"/>
      <c r="C19" s="4" t="s">
        <v>36</v>
      </c>
      <c r="D19" s="4" t="s">
        <v>102</v>
      </c>
      <c r="E19" s="4" t="s">
        <v>37</v>
      </c>
      <c r="F19" s="1" t="s">
        <v>26</v>
      </c>
      <c r="G19" s="5" t="s">
        <v>40</v>
      </c>
      <c r="H19" s="5" t="s">
        <v>41</v>
      </c>
      <c r="I19" s="4" t="s">
        <v>42</v>
      </c>
      <c r="J19" s="4" t="s">
        <v>43</v>
      </c>
      <c r="K19" s="4" t="s">
        <v>2</v>
      </c>
      <c r="L19" s="46" t="s">
        <v>36</v>
      </c>
      <c r="M19" s="5" t="s">
        <v>40</v>
      </c>
      <c r="N19" s="5" t="s">
        <v>41</v>
      </c>
      <c r="O19" s="4" t="s">
        <v>42</v>
      </c>
      <c r="P19" s="4" t="s">
        <v>43</v>
      </c>
      <c r="Q19" s="28" t="s">
        <v>2</v>
      </c>
      <c r="R19" s="4" t="s">
        <v>36</v>
      </c>
      <c r="S19" s="5" t="s">
        <v>40</v>
      </c>
      <c r="T19" s="5" t="s">
        <v>41</v>
      </c>
      <c r="U19" s="4" t="s">
        <v>42</v>
      </c>
      <c r="V19" s="4" t="s">
        <v>43</v>
      </c>
      <c r="W19" s="28" t="s">
        <v>2</v>
      </c>
      <c r="X19" s="4" t="s">
        <v>36</v>
      </c>
      <c r="Y19" s="5" t="s">
        <v>40</v>
      </c>
      <c r="Z19" s="5" t="s">
        <v>41</v>
      </c>
      <c r="AA19" s="4" t="s">
        <v>42</v>
      </c>
      <c r="AB19" s="4" t="s">
        <v>43</v>
      </c>
      <c r="AC19" s="28" t="s">
        <v>2</v>
      </c>
      <c r="AD19" s="4" t="s">
        <v>36</v>
      </c>
      <c r="AE19" s="5" t="s">
        <v>40</v>
      </c>
      <c r="AF19" s="5" t="s">
        <v>41</v>
      </c>
      <c r="AG19" s="4" t="s">
        <v>42</v>
      </c>
      <c r="AH19" s="4" t="s">
        <v>43</v>
      </c>
      <c r="AI19" s="28" t="s">
        <v>2</v>
      </c>
      <c r="AJ19" s="1"/>
    </row>
    <row r="20" spans="1:36" x14ac:dyDescent="0.25">
      <c r="C20" s="6"/>
      <c r="D20" s="9"/>
      <c r="E20" s="7">
        <v>1</v>
      </c>
      <c r="F20" s="7"/>
      <c r="G20" s="8"/>
      <c r="H20" s="14">
        <f>D20*G20*12</f>
        <v>0</v>
      </c>
      <c r="I20" s="16">
        <f>ROUND(C20*G20,0)</f>
        <v>0</v>
      </c>
      <c r="J20" s="16">
        <f>ROUND(I20*F20,0)</f>
        <v>0</v>
      </c>
      <c r="K20" s="29">
        <f>SUM(I20:J20)</f>
        <v>0</v>
      </c>
      <c r="L20" s="6">
        <f t="shared" si="4"/>
        <v>0</v>
      </c>
      <c r="M20" s="8"/>
      <c r="N20" s="15">
        <f>D20*M20*12</f>
        <v>0</v>
      </c>
      <c r="O20" s="16">
        <f>ROUND(L20*M20,0)</f>
        <v>0</v>
      </c>
      <c r="P20" s="16">
        <f>ROUND(O20*F20,0)</f>
        <v>0</v>
      </c>
      <c r="Q20" s="29">
        <f>SUM(O20:P20)</f>
        <v>0</v>
      </c>
      <c r="R20" s="6">
        <f>ROUND(L20*E20,0)</f>
        <v>0</v>
      </c>
      <c r="S20" s="8"/>
      <c r="T20" s="15">
        <f>D20*S20*12</f>
        <v>0</v>
      </c>
      <c r="U20" s="16">
        <f>ROUND(R20*S20,0)</f>
        <v>0</v>
      </c>
      <c r="V20" s="16">
        <f>ROUND(U20*F20,0)</f>
        <v>0</v>
      </c>
      <c r="W20" s="29">
        <f>SUM(U20:V20)</f>
        <v>0</v>
      </c>
      <c r="X20" s="6">
        <f>ROUND(R20*E20,0)</f>
        <v>0</v>
      </c>
      <c r="Y20" s="8"/>
      <c r="Z20" s="15">
        <f>D20*Y20*12</f>
        <v>0</v>
      </c>
      <c r="AA20" s="16">
        <f>ROUND(X20*Y20,0)</f>
        <v>0</v>
      </c>
      <c r="AB20" s="16">
        <f>ROUND(AA20*F20,0)</f>
        <v>0</v>
      </c>
      <c r="AC20" s="29">
        <f>AA20+AB20</f>
        <v>0</v>
      </c>
      <c r="AD20" s="6">
        <f>ROUND(X20*E20,0)</f>
        <v>0</v>
      </c>
      <c r="AE20" s="8"/>
      <c r="AF20" s="15">
        <f>D20*AE20*12</f>
        <v>0</v>
      </c>
      <c r="AG20" s="16">
        <f>ROUND(AD20*AE20,0)</f>
        <v>0</v>
      </c>
      <c r="AH20" s="16">
        <f>ROUND(AG20*F20,0)</f>
        <v>0</v>
      </c>
      <c r="AI20" s="29">
        <f>AG20+AH20</f>
        <v>0</v>
      </c>
      <c r="AJ20" s="18">
        <f>K20+Q20+W20+AC20+AI20</f>
        <v>0</v>
      </c>
    </row>
    <row r="21" spans="1:36" x14ac:dyDescent="0.25">
      <c r="C21" s="6"/>
      <c r="D21" s="9"/>
      <c r="E21" s="7">
        <v>1</v>
      </c>
      <c r="F21" s="7"/>
      <c r="G21" s="8"/>
      <c r="H21" s="14">
        <f t="shared" ref="H21:H28" si="25">D21*G21*12</f>
        <v>0</v>
      </c>
      <c r="I21" s="16">
        <f t="shared" ref="I21:I28" si="26">ROUND(C21*G21,0)</f>
        <v>0</v>
      </c>
      <c r="J21" s="16">
        <f t="shared" ref="J21:J28" si="27">ROUND(I21*F21,0)</f>
        <v>0</v>
      </c>
      <c r="K21" s="48">
        <f t="shared" ref="K21:K28" si="28">SUM(I21:J21)</f>
        <v>0</v>
      </c>
      <c r="L21" s="49">
        <f t="shared" si="4"/>
        <v>0</v>
      </c>
      <c r="M21" s="8"/>
      <c r="N21" s="15">
        <f t="shared" ref="N21:N28" si="29">D21*M21*12</f>
        <v>0</v>
      </c>
      <c r="O21" s="16">
        <f t="shared" ref="O21:O28" si="30">ROUND(L21*M21,0)</f>
        <v>0</v>
      </c>
      <c r="P21" s="16">
        <f t="shared" ref="P21:P28" si="31">ROUND(O21*F21,0)</f>
        <v>0</v>
      </c>
      <c r="Q21" s="29">
        <f t="shared" ref="Q21:Q28" si="32">SUM(O21:P21)</f>
        <v>0</v>
      </c>
      <c r="R21" s="6">
        <f t="shared" ref="R21:R28" si="33">ROUND(L21*E21,0)</f>
        <v>0</v>
      </c>
      <c r="S21" s="8"/>
      <c r="T21" s="15">
        <f t="shared" ref="T21:T28" si="34">D21*S21*12</f>
        <v>0</v>
      </c>
      <c r="U21" s="16">
        <f t="shared" ref="U21:U28" si="35">ROUND(R21*S21,0)</f>
        <v>0</v>
      </c>
      <c r="V21" s="16">
        <f t="shared" ref="V21:V28" si="36">ROUND(U21*F21,0)</f>
        <v>0</v>
      </c>
      <c r="W21" s="29">
        <f t="shared" ref="W21:W28" si="37">SUM(U21:V21)</f>
        <v>0</v>
      </c>
      <c r="X21" s="6">
        <f t="shared" ref="X21:X28" si="38">ROUND(R21*E21,0)</f>
        <v>0</v>
      </c>
      <c r="Y21" s="8"/>
      <c r="Z21" s="15">
        <f t="shared" ref="Z21:Z28" si="39">D21*Y21*12</f>
        <v>0</v>
      </c>
      <c r="AA21" s="16">
        <f t="shared" ref="AA21:AA28" si="40">ROUND(X21*Y21,0)</f>
        <v>0</v>
      </c>
      <c r="AB21" s="16">
        <f t="shared" ref="AB21:AB28" si="41">ROUND(AA21*F21,0)</f>
        <v>0</v>
      </c>
      <c r="AC21" s="29">
        <f t="shared" ref="AC21:AC28" si="42">AA21+AB21</f>
        <v>0</v>
      </c>
      <c r="AD21" s="6">
        <f t="shared" ref="AD21:AD28" si="43">ROUND(X21*E21,0)</f>
        <v>0</v>
      </c>
      <c r="AE21" s="8"/>
      <c r="AF21" s="15">
        <f t="shared" ref="AF21:AF28" si="44">D21*AE21*12</f>
        <v>0</v>
      </c>
      <c r="AG21" s="16">
        <f t="shared" ref="AG21:AG28" si="45">ROUND(AD21*AE21,0)</f>
        <v>0</v>
      </c>
      <c r="AH21" s="16">
        <f t="shared" ref="AH21:AH28" si="46">ROUND(AG21*F21,0)</f>
        <v>0</v>
      </c>
      <c r="AI21" s="29">
        <f t="shared" ref="AI21:AI28" si="47">AG21+AH21</f>
        <v>0</v>
      </c>
      <c r="AJ21" s="18">
        <f t="shared" ref="AJ21:AJ29" si="48">K21+Q21+W21+AC21+AI21</f>
        <v>0</v>
      </c>
    </row>
    <row r="22" spans="1:36" x14ac:dyDescent="0.25">
      <c r="C22" s="6"/>
      <c r="D22" s="9"/>
      <c r="E22" s="7">
        <v>1</v>
      </c>
      <c r="F22" s="7"/>
      <c r="G22" s="8"/>
      <c r="H22" s="14">
        <f t="shared" si="25"/>
        <v>0</v>
      </c>
      <c r="I22" s="16">
        <f t="shared" si="26"/>
        <v>0</v>
      </c>
      <c r="J22" s="16">
        <f t="shared" si="27"/>
        <v>0</v>
      </c>
      <c r="K22" s="48">
        <f t="shared" si="28"/>
        <v>0</v>
      </c>
      <c r="L22" s="49">
        <f t="shared" si="4"/>
        <v>0</v>
      </c>
      <c r="M22" s="8"/>
      <c r="N22" s="15">
        <f t="shared" si="29"/>
        <v>0</v>
      </c>
      <c r="O22" s="16">
        <f t="shared" si="30"/>
        <v>0</v>
      </c>
      <c r="P22" s="16">
        <f t="shared" si="31"/>
        <v>0</v>
      </c>
      <c r="Q22" s="29">
        <f t="shared" si="32"/>
        <v>0</v>
      </c>
      <c r="R22" s="6">
        <f t="shared" si="33"/>
        <v>0</v>
      </c>
      <c r="S22" s="8"/>
      <c r="T22" s="15">
        <f t="shared" si="34"/>
        <v>0</v>
      </c>
      <c r="U22" s="16">
        <f t="shared" si="35"/>
        <v>0</v>
      </c>
      <c r="V22" s="16">
        <f t="shared" si="36"/>
        <v>0</v>
      </c>
      <c r="W22" s="29">
        <f t="shared" si="37"/>
        <v>0</v>
      </c>
      <c r="X22" s="6">
        <f t="shared" si="38"/>
        <v>0</v>
      </c>
      <c r="Y22" s="8"/>
      <c r="Z22" s="15">
        <f t="shared" si="39"/>
        <v>0</v>
      </c>
      <c r="AA22" s="16">
        <f t="shared" si="40"/>
        <v>0</v>
      </c>
      <c r="AB22" s="16">
        <f t="shared" si="41"/>
        <v>0</v>
      </c>
      <c r="AC22" s="29">
        <f t="shared" si="42"/>
        <v>0</v>
      </c>
      <c r="AD22" s="6">
        <f t="shared" si="43"/>
        <v>0</v>
      </c>
      <c r="AE22" s="8"/>
      <c r="AF22" s="15">
        <f t="shared" si="44"/>
        <v>0</v>
      </c>
      <c r="AG22" s="16">
        <f t="shared" si="45"/>
        <v>0</v>
      </c>
      <c r="AH22" s="16">
        <f t="shared" si="46"/>
        <v>0</v>
      </c>
      <c r="AI22" s="29">
        <f t="shared" si="47"/>
        <v>0</v>
      </c>
      <c r="AJ22" s="18">
        <f t="shared" si="48"/>
        <v>0</v>
      </c>
    </row>
    <row r="23" spans="1:36" x14ac:dyDescent="0.25">
      <c r="C23" s="6"/>
      <c r="D23" s="9"/>
      <c r="E23" s="7">
        <v>1</v>
      </c>
      <c r="F23" s="7"/>
      <c r="G23" s="8"/>
      <c r="H23" s="14">
        <f t="shared" si="25"/>
        <v>0</v>
      </c>
      <c r="I23" s="16">
        <f t="shared" si="26"/>
        <v>0</v>
      </c>
      <c r="J23" s="16">
        <f t="shared" si="27"/>
        <v>0</v>
      </c>
      <c r="K23" s="48">
        <f t="shared" si="28"/>
        <v>0</v>
      </c>
      <c r="L23" s="49">
        <f t="shared" si="4"/>
        <v>0</v>
      </c>
      <c r="M23" s="8"/>
      <c r="N23" s="15">
        <f t="shared" si="29"/>
        <v>0</v>
      </c>
      <c r="O23" s="16">
        <f t="shared" si="30"/>
        <v>0</v>
      </c>
      <c r="P23" s="16">
        <f t="shared" si="31"/>
        <v>0</v>
      </c>
      <c r="Q23" s="29">
        <f t="shared" si="32"/>
        <v>0</v>
      </c>
      <c r="R23" s="6">
        <f t="shared" si="33"/>
        <v>0</v>
      </c>
      <c r="S23" s="8"/>
      <c r="T23" s="15">
        <f t="shared" si="34"/>
        <v>0</v>
      </c>
      <c r="U23" s="16">
        <f t="shared" si="35"/>
        <v>0</v>
      </c>
      <c r="V23" s="16">
        <f t="shared" si="36"/>
        <v>0</v>
      </c>
      <c r="W23" s="29">
        <f t="shared" si="37"/>
        <v>0</v>
      </c>
      <c r="X23" s="6">
        <f t="shared" si="38"/>
        <v>0</v>
      </c>
      <c r="Y23" s="8"/>
      <c r="Z23" s="15">
        <f t="shared" si="39"/>
        <v>0</v>
      </c>
      <c r="AA23" s="16">
        <f t="shared" si="40"/>
        <v>0</v>
      </c>
      <c r="AB23" s="16">
        <f t="shared" si="41"/>
        <v>0</v>
      </c>
      <c r="AC23" s="29">
        <f t="shared" si="42"/>
        <v>0</v>
      </c>
      <c r="AD23" s="6">
        <f t="shared" si="43"/>
        <v>0</v>
      </c>
      <c r="AE23" s="8"/>
      <c r="AF23" s="15">
        <f t="shared" si="44"/>
        <v>0</v>
      </c>
      <c r="AG23" s="16">
        <f t="shared" si="45"/>
        <v>0</v>
      </c>
      <c r="AH23" s="16">
        <f t="shared" si="46"/>
        <v>0</v>
      </c>
      <c r="AI23" s="29">
        <f t="shared" si="47"/>
        <v>0</v>
      </c>
      <c r="AJ23" s="18">
        <f t="shared" si="48"/>
        <v>0</v>
      </c>
    </row>
    <row r="24" spans="1:36" x14ac:dyDescent="0.25">
      <c r="C24" s="6"/>
      <c r="D24" s="9"/>
      <c r="E24" s="7">
        <v>1</v>
      </c>
      <c r="F24" s="7"/>
      <c r="G24" s="8"/>
      <c r="H24" s="14">
        <f t="shared" si="25"/>
        <v>0</v>
      </c>
      <c r="I24" s="16">
        <f t="shared" si="26"/>
        <v>0</v>
      </c>
      <c r="J24" s="16">
        <f t="shared" si="27"/>
        <v>0</v>
      </c>
      <c r="K24" s="48">
        <f t="shared" si="28"/>
        <v>0</v>
      </c>
      <c r="L24" s="49">
        <f t="shared" si="4"/>
        <v>0</v>
      </c>
      <c r="M24" s="8"/>
      <c r="N24" s="15">
        <f t="shared" si="29"/>
        <v>0</v>
      </c>
      <c r="O24" s="16">
        <f t="shared" si="30"/>
        <v>0</v>
      </c>
      <c r="P24" s="16">
        <f t="shared" si="31"/>
        <v>0</v>
      </c>
      <c r="Q24" s="29">
        <f t="shared" si="32"/>
        <v>0</v>
      </c>
      <c r="R24" s="6">
        <f t="shared" si="33"/>
        <v>0</v>
      </c>
      <c r="S24" s="8"/>
      <c r="T24" s="15">
        <f t="shared" si="34"/>
        <v>0</v>
      </c>
      <c r="U24" s="16">
        <f t="shared" si="35"/>
        <v>0</v>
      </c>
      <c r="V24" s="16">
        <f t="shared" si="36"/>
        <v>0</v>
      </c>
      <c r="W24" s="29">
        <f t="shared" si="37"/>
        <v>0</v>
      </c>
      <c r="X24" s="6">
        <f t="shared" si="38"/>
        <v>0</v>
      </c>
      <c r="Y24" s="8"/>
      <c r="Z24" s="15">
        <f t="shared" si="39"/>
        <v>0</v>
      </c>
      <c r="AA24" s="16">
        <f t="shared" si="40"/>
        <v>0</v>
      </c>
      <c r="AB24" s="16">
        <f t="shared" si="41"/>
        <v>0</v>
      </c>
      <c r="AC24" s="29">
        <f t="shared" si="42"/>
        <v>0</v>
      </c>
      <c r="AD24" s="6">
        <f t="shared" si="43"/>
        <v>0</v>
      </c>
      <c r="AE24" s="8"/>
      <c r="AF24" s="15">
        <f t="shared" si="44"/>
        <v>0</v>
      </c>
      <c r="AG24" s="16">
        <f t="shared" si="45"/>
        <v>0</v>
      </c>
      <c r="AH24" s="16">
        <f t="shared" si="46"/>
        <v>0</v>
      </c>
      <c r="AI24" s="29">
        <f t="shared" si="47"/>
        <v>0</v>
      </c>
      <c r="AJ24" s="18">
        <f t="shared" si="48"/>
        <v>0</v>
      </c>
    </row>
    <row r="25" spans="1:36" x14ac:dyDescent="0.25">
      <c r="C25" s="6"/>
      <c r="D25" s="9"/>
      <c r="E25" s="7">
        <v>1</v>
      </c>
      <c r="F25" s="7"/>
      <c r="G25" s="8"/>
      <c r="H25" s="14">
        <f t="shared" si="25"/>
        <v>0</v>
      </c>
      <c r="I25" s="16">
        <f t="shared" si="26"/>
        <v>0</v>
      </c>
      <c r="J25" s="16">
        <f t="shared" si="27"/>
        <v>0</v>
      </c>
      <c r="K25" s="48">
        <f t="shared" si="28"/>
        <v>0</v>
      </c>
      <c r="L25" s="49">
        <f t="shared" si="4"/>
        <v>0</v>
      </c>
      <c r="M25" s="8"/>
      <c r="N25" s="15">
        <f t="shared" si="29"/>
        <v>0</v>
      </c>
      <c r="O25" s="16">
        <f t="shared" si="30"/>
        <v>0</v>
      </c>
      <c r="P25" s="16">
        <f t="shared" si="31"/>
        <v>0</v>
      </c>
      <c r="Q25" s="29">
        <f t="shared" si="32"/>
        <v>0</v>
      </c>
      <c r="R25" s="6">
        <f t="shared" si="33"/>
        <v>0</v>
      </c>
      <c r="S25" s="8"/>
      <c r="T25" s="15">
        <f t="shared" si="34"/>
        <v>0</v>
      </c>
      <c r="U25" s="16">
        <f t="shared" si="35"/>
        <v>0</v>
      </c>
      <c r="V25" s="16">
        <f t="shared" si="36"/>
        <v>0</v>
      </c>
      <c r="W25" s="29">
        <f t="shared" si="37"/>
        <v>0</v>
      </c>
      <c r="X25" s="6">
        <f t="shared" si="38"/>
        <v>0</v>
      </c>
      <c r="Y25" s="8"/>
      <c r="Z25" s="15">
        <f t="shared" si="39"/>
        <v>0</v>
      </c>
      <c r="AA25" s="16">
        <f t="shared" si="40"/>
        <v>0</v>
      </c>
      <c r="AB25" s="16">
        <f t="shared" si="41"/>
        <v>0</v>
      </c>
      <c r="AC25" s="29">
        <f t="shared" si="42"/>
        <v>0</v>
      </c>
      <c r="AD25" s="6">
        <f t="shared" si="43"/>
        <v>0</v>
      </c>
      <c r="AE25" s="8"/>
      <c r="AF25" s="15">
        <f t="shared" si="44"/>
        <v>0</v>
      </c>
      <c r="AG25" s="16">
        <f t="shared" si="45"/>
        <v>0</v>
      </c>
      <c r="AH25" s="16">
        <f t="shared" si="46"/>
        <v>0</v>
      </c>
      <c r="AI25" s="29">
        <f t="shared" si="47"/>
        <v>0</v>
      </c>
      <c r="AJ25" s="18">
        <f t="shared" si="48"/>
        <v>0</v>
      </c>
    </row>
    <row r="26" spans="1:36" x14ac:dyDescent="0.25">
      <c r="C26" s="6"/>
      <c r="D26" s="9"/>
      <c r="E26" s="7">
        <v>1</v>
      </c>
      <c r="F26" s="7"/>
      <c r="G26" s="8"/>
      <c r="H26" s="14">
        <f t="shared" si="25"/>
        <v>0</v>
      </c>
      <c r="I26" s="16">
        <f t="shared" si="26"/>
        <v>0</v>
      </c>
      <c r="J26" s="16">
        <f t="shared" si="27"/>
        <v>0</v>
      </c>
      <c r="K26" s="48">
        <f t="shared" si="28"/>
        <v>0</v>
      </c>
      <c r="L26" s="49">
        <f t="shared" si="4"/>
        <v>0</v>
      </c>
      <c r="M26" s="8"/>
      <c r="N26" s="15">
        <f t="shared" si="29"/>
        <v>0</v>
      </c>
      <c r="O26" s="16">
        <f t="shared" si="30"/>
        <v>0</v>
      </c>
      <c r="P26" s="16">
        <f t="shared" si="31"/>
        <v>0</v>
      </c>
      <c r="Q26" s="29">
        <f t="shared" si="32"/>
        <v>0</v>
      </c>
      <c r="R26" s="6">
        <f t="shared" si="33"/>
        <v>0</v>
      </c>
      <c r="S26" s="8"/>
      <c r="T26" s="15">
        <f t="shared" si="34"/>
        <v>0</v>
      </c>
      <c r="U26" s="16">
        <f t="shared" si="35"/>
        <v>0</v>
      </c>
      <c r="V26" s="16">
        <f t="shared" si="36"/>
        <v>0</v>
      </c>
      <c r="W26" s="29">
        <f t="shared" si="37"/>
        <v>0</v>
      </c>
      <c r="X26" s="6">
        <f t="shared" si="38"/>
        <v>0</v>
      </c>
      <c r="Y26" s="8"/>
      <c r="Z26" s="15">
        <f t="shared" si="39"/>
        <v>0</v>
      </c>
      <c r="AA26" s="16">
        <f t="shared" si="40"/>
        <v>0</v>
      </c>
      <c r="AB26" s="16">
        <f t="shared" si="41"/>
        <v>0</v>
      </c>
      <c r="AC26" s="29">
        <f t="shared" si="42"/>
        <v>0</v>
      </c>
      <c r="AD26" s="6">
        <f t="shared" si="43"/>
        <v>0</v>
      </c>
      <c r="AE26" s="8"/>
      <c r="AF26" s="15">
        <f t="shared" si="44"/>
        <v>0</v>
      </c>
      <c r="AG26" s="16">
        <f t="shared" si="45"/>
        <v>0</v>
      </c>
      <c r="AH26" s="16">
        <f t="shared" si="46"/>
        <v>0</v>
      </c>
      <c r="AI26" s="29">
        <f t="shared" si="47"/>
        <v>0</v>
      </c>
      <c r="AJ26" s="18">
        <f t="shared" si="48"/>
        <v>0</v>
      </c>
    </row>
    <row r="27" spans="1:36" x14ac:dyDescent="0.25">
      <c r="C27" s="6"/>
      <c r="D27" s="9"/>
      <c r="E27" s="7">
        <v>1</v>
      </c>
      <c r="F27" s="7"/>
      <c r="G27" s="8"/>
      <c r="H27" s="14">
        <f t="shared" si="25"/>
        <v>0</v>
      </c>
      <c r="I27" s="16">
        <f t="shared" si="26"/>
        <v>0</v>
      </c>
      <c r="J27" s="16">
        <f t="shared" si="27"/>
        <v>0</v>
      </c>
      <c r="K27" s="48">
        <f t="shared" si="28"/>
        <v>0</v>
      </c>
      <c r="L27" s="49">
        <f t="shared" si="4"/>
        <v>0</v>
      </c>
      <c r="M27" s="8"/>
      <c r="N27" s="15">
        <f t="shared" si="29"/>
        <v>0</v>
      </c>
      <c r="O27" s="16">
        <f t="shared" si="30"/>
        <v>0</v>
      </c>
      <c r="P27" s="16">
        <f t="shared" si="31"/>
        <v>0</v>
      </c>
      <c r="Q27" s="29">
        <f t="shared" si="32"/>
        <v>0</v>
      </c>
      <c r="R27" s="6">
        <f t="shared" si="33"/>
        <v>0</v>
      </c>
      <c r="S27" s="8"/>
      <c r="T27" s="15">
        <f t="shared" si="34"/>
        <v>0</v>
      </c>
      <c r="U27" s="16">
        <f t="shared" si="35"/>
        <v>0</v>
      </c>
      <c r="V27" s="16">
        <f t="shared" si="36"/>
        <v>0</v>
      </c>
      <c r="W27" s="29">
        <f t="shared" si="37"/>
        <v>0</v>
      </c>
      <c r="X27" s="6">
        <f t="shared" si="38"/>
        <v>0</v>
      </c>
      <c r="Y27" s="8"/>
      <c r="Z27" s="15">
        <f t="shared" si="39"/>
        <v>0</v>
      </c>
      <c r="AA27" s="16">
        <f t="shared" si="40"/>
        <v>0</v>
      </c>
      <c r="AB27" s="16">
        <f t="shared" si="41"/>
        <v>0</v>
      </c>
      <c r="AC27" s="29">
        <f t="shared" si="42"/>
        <v>0</v>
      </c>
      <c r="AD27" s="6">
        <f t="shared" si="43"/>
        <v>0</v>
      </c>
      <c r="AE27" s="8"/>
      <c r="AF27" s="15">
        <f t="shared" si="44"/>
        <v>0</v>
      </c>
      <c r="AG27" s="16">
        <f t="shared" si="45"/>
        <v>0</v>
      </c>
      <c r="AH27" s="16">
        <f t="shared" si="46"/>
        <v>0</v>
      </c>
      <c r="AI27" s="29">
        <f t="shared" si="47"/>
        <v>0</v>
      </c>
      <c r="AJ27" s="18">
        <f t="shared" si="48"/>
        <v>0</v>
      </c>
    </row>
    <row r="28" spans="1:36" x14ac:dyDescent="0.25">
      <c r="C28" s="6"/>
      <c r="D28" s="9"/>
      <c r="E28" s="7">
        <v>1</v>
      </c>
      <c r="F28" s="7"/>
      <c r="G28" s="8"/>
      <c r="H28" s="14">
        <f t="shared" si="25"/>
        <v>0</v>
      </c>
      <c r="I28" s="16">
        <f t="shared" si="26"/>
        <v>0</v>
      </c>
      <c r="J28" s="16">
        <f t="shared" si="27"/>
        <v>0</v>
      </c>
      <c r="K28" s="48">
        <f t="shared" si="28"/>
        <v>0</v>
      </c>
      <c r="L28" s="49">
        <f t="shared" si="4"/>
        <v>0</v>
      </c>
      <c r="M28" s="8"/>
      <c r="N28" s="15">
        <f t="shared" si="29"/>
        <v>0</v>
      </c>
      <c r="O28" s="16">
        <f t="shared" si="30"/>
        <v>0</v>
      </c>
      <c r="P28" s="16">
        <f t="shared" si="31"/>
        <v>0</v>
      </c>
      <c r="Q28" s="29">
        <f t="shared" si="32"/>
        <v>0</v>
      </c>
      <c r="R28" s="6">
        <f t="shared" si="33"/>
        <v>0</v>
      </c>
      <c r="S28" s="8"/>
      <c r="T28" s="15">
        <f t="shared" si="34"/>
        <v>0</v>
      </c>
      <c r="U28" s="16">
        <f t="shared" si="35"/>
        <v>0</v>
      </c>
      <c r="V28" s="16">
        <f t="shared" si="36"/>
        <v>0</v>
      </c>
      <c r="W28" s="29">
        <f t="shared" si="37"/>
        <v>0</v>
      </c>
      <c r="X28" s="6">
        <f t="shared" si="38"/>
        <v>0</v>
      </c>
      <c r="Y28" s="8"/>
      <c r="Z28" s="15">
        <f t="shared" si="39"/>
        <v>0</v>
      </c>
      <c r="AA28" s="16">
        <f t="shared" si="40"/>
        <v>0</v>
      </c>
      <c r="AB28" s="16">
        <f t="shared" si="41"/>
        <v>0</v>
      </c>
      <c r="AC28" s="29">
        <f t="shared" si="42"/>
        <v>0</v>
      </c>
      <c r="AD28" s="6">
        <f t="shared" si="43"/>
        <v>0</v>
      </c>
      <c r="AE28" s="8"/>
      <c r="AF28" s="15">
        <f t="shared" si="44"/>
        <v>0</v>
      </c>
      <c r="AG28" s="16">
        <f t="shared" si="45"/>
        <v>0</v>
      </c>
      <c r="AH28" s="16">
        <f t="shared" si="46"/>
        <v>0</v>
      </c>
      <c r="AI28" s="29">
        <f t="shared" si="47"/>
        <v>0</v>
      </c>
      <c r="AJ28" s="18">
        <f t="shared" si="48"/>
        <v>0</v>
      </c>
    </row>
    <row r="29" spans="1:36" s="1" customFormat="1" ht="13" x14ac:dyDescent="0.3">
      <c r="C29" s="13"/>
      <c r="D29" s="11"/>
      <c r="E29" s="10"/>
      <c r="F29" s="10"/>
      <c r="G29" s="11"/>
      <c r="H29" s="22" t="s">
        <v>63</v>
      </c>
      <c r="I29" s="20">
        <f>SUM(I20:I28)</f>
        <v>0</v>
      </c>
      <c r="J29" s="20">
        <f>SUM(J20:J28)</f>
        <v>0</v>
      </c>
      <c r="K29" s="50">
        <f>SUM(K20:K28)</f>
        <v>0</v>
      </c>
      <c r="L29" s="51"/>
      <c r="M29" s="13"/>
      <c r="N29" s="21" t="s">
        <v>64</v>
      </c>
      <c r="O29" s="20">
        <f>SUM(O20:O28)</f>
        <v>0</v>
      </c>
      <c r="P29" s="20">
        <f>SUM(P20:P28)</f>
        <v>0</v>
      </c>
      <c r="Q29" s="30">
        <f>SUM(Q20:Q28)</f>
        <v>0</v>
      </c>
      <c r="R29" s="20"/>
      <c r="S29" s="20"/>
      <c r="T29" s="21" t="s">
        <v>65</v>
      </c>
      <c r="U29" s="20">
        <f>SUM(U20:U28)</f>
        <v>0</v>
      </c>
      <c r="V29" s="20">
        <f>SUM(V20:V28)</f>
        <v>0</v>
      </c>
      <c r="W29" s="30">
        <f>SUM(W20:W28)</f>
        <v>0</v>
      </c>
      <c r="X29" s="20"/>
      <c r="Y29" s="20"/>
      <c r="Z29" s="21" t="s">
        <v>66</v>
      </c>
      <c r="AA29" s="20">
        <f>SUM(AA20:AA28)</f>
        <v>0</v>
      </c>
      <c r="AB29" s="20">
        <f>SUM(AB20:AB28)</f>
        <v>0</v>
      </c>
      <c r="AC29" s="30">
        <f>SUM(AC20:AC28)</f>
        <v>0</v>
      </c>
      <c r="AD29" s="20"/>
      <c r="AE29" s="20"/>
      <c r="AF29" s="21" t="s">
        <v>67</v>
      </c>
      <c r="AG29" s="20">
        <f>SUM(AG20:AG28)</f>
        <v>0</v>
      </c>
      <c r="AH29" s="20">
        <f>SUM(AH20:AH28)</f>
        <v>0</v>
      </c>
      <c r="AI29" s="30">
        <f>SUM(AI20:AI28)</f>
        <v>0</v>
      </c>
      <c r="AJ29" s="58">
        <f t="shared" si="48"/>
        <v>0</v>
      </c>
    </row>
    <row r="30" spans="1:36" s="1" customFormat="1" ht="13" x14ac:dyDescent="0.3">
      <c r="E30" s="10"/>
      <c r="F30" s="10"/>
      <c r="I30" s="17"/>
      <c r="J30" s="19" t="s">
        <v>68</v>
      </c>
      <c r="K30" s="50">
        <f>SUM(K15,K29)</f>
        <v>0</v>
      </c>
      <c r="L30" s="51"/>
      <c r="M30" s="13"/>
      <c r="N30" s="20"/>
      <c r="O30" s="17"/>
      <c r="P30" s="19" t="s">
        <v>69</v>
      </c>
      <c r="Q30" s="30">
        <f>SUM(Q15,Q29)</f>
        <v>0</v>
      </c>
      <c r="R30" s="20"/>
      <c r="S30" s="20"/>
      <c r="T30" s="20"/>
      <c r="U30" s="20"/>
      <c r="V30" s="19" t="s">
        <v>70</v>
      </c>
      <c r="W30" s="30">
        <f>SUM(W15,W29)</f>
        <v>0</v>
      </c>
      <c r="X30" s="20"/>
      <c r="Y30" s="20"/>
      <c r="Z30" s="20"/>
      <c r="AA30" s="20"/>
      <c r="AB30" s="19" t="s">
        <v>71</v>
      </c>
      <c r="AC30" s="30">
        <f>SUM(AC15,AC29)</f>
        <v>0</v>
      </c>
      <c r="AD30" s="20"/>
      <c r="AE30" s="20"/>
      <c r="AF30" s="20"/>
      <c r="AG30" s="20"/>
      <c r="AH30" s="19" t="s">
        <v>72</v>
      </c>
      <c r="AI30" s="30">
        <f>SUM(AI15,AI29)</f>
        <v>0</v>
      </c>
      <c r="AJ30" s="58">
        <f>K30+Q30+W30+AC30+AI30</f>
        <v>0</v>
      </c>
    </row>
    <row r="31" spans="1:36" ht="13" x14ac:dyDescent="0.3">
      <c r="A31" s="1" t="s">
        <v>47</v>
      </c>
      <c r="L31" s="52"/>
      <c r="Q31" s="26"/>
      <c r="W31" s="26"/>
      <c r="AC31" s="26"/>
      <c r="AI31" s="26"/>
      <c r="AJ31" s="16"/>
    </row>
    <row r="32" spans="1:36" x14ac:dyDescent="0.25">
      <c r="K32" s="44">
        <v>0</v>
      </c>
      <c r="L32" s="49"/>
      <c r="M32" s="6"/>
      <c r="N32" s="6"/>
      <c r="Q32" s="55">
        <v>0</v>
      </c>
      <c r="R32" s="6"/>
      <c r="S32" s="6"/>
      <c r="T32" s="6"/>
      <c r="U32" s="6"/>
      <c r="V32" s="6"/>
      <c r="W32" s="55">
        <v>0</v>
      </c>
      <c r="X32" s="6"/>
      <c r="Y32" s="6"/>
      <c r="Z32" s="6"/>
      <c r="AA32" s="6"/>
      <c r="AB32" s="6"/>
      <c r="AC32" s="55">
        <v>0</v>
      </c>
      <c r="AD32" s="6"/>
      <c r="AE32" s="6"/>
      <c r="AF32" s="6"/>
      <c r="AG32" s="6"/>
      <c r="AH32" s="6"/>
      <c r="AI32" s="55">
        <v>0</v>
      </c>
      <c r="AJ32" s="56">
        <f t="shared" ref="AJ32:AJ48" si="49">SUM(K32,Q32,W32,AC32,AI32)</f>
        <v>0</v>
      </c>
    </row>
    <row r="33" spans="1:36" x14ac:dyDescent="0.25">
      <c r="K33" s="53">
        <v>0</v>
      </c>
      <c r="L33" s="49"/>
      <c r="M33" s="6"/>
      <c r="N33" s="6"/>
      <c r="Q33" s="31">
        <v>0</v>
      </c>
      <c r="R33" s="6"/>
      <c r="S33" s="6"/>
      <c r="T33" s="6"/>
      <c r="U33" s="6"/>
      <c r="V33" s="6"/>
      <c r="W33" s="31">
        <v>0</v>
      </c>
      <c r="X33" s="6"/>
      <c r="Y33" s="6"/>
      <c r="Z33" s="6"/>
      <c r="AA33" s="6"/>
      <c r="AB33" s="6"/>
      <c r="AC33" s="31">
        <v>0</v>
      </c>
      <c r="AD33" s="6"/>
      <c r="AE33" s="6"/>
      <c r="AF33" s="6"/>
      <c r="AG33" s="6"/>
      <c r="AH33" s="6"/>
      <c r="AI33" s="31">
        <v>0</v>
      </c>
      <c r="AJ33" s="18">
        <f t="shared" si="49"/>
        <v>0</v>
      </c>
    </row>
    <row r="34" spans="1:36" x14ac:dyDescent="0.25">
      <c r="K34" s="53">
        <v>0</v>
      </c>
      <c r="L34" s="49"/>
      <c r="M34" s="6"/>
      <c r="N34" s="6"/>
      <c r="Q34" s="31">
        <v>0</v>
      </c>
      <c r="R34" s="6"/>
      <c r="S34" s="6"/>
      <c r="T34" s="6"/>
      <c r="U34" s="6"/>
      <c r="V34" s="6"/>
      <c r="W34" s="31">
        <v>0</v>
      </c>
      <c r="X34" s="6"/>
      <c r="Y34" s="6"/>
      <c r="Z34" s="6"/>
      <c r="AA34" s="6"/>
      <c r="AB34" s="6"/>
      <c r="AC34" s="31">
        <v>0</v>
      </c>
      <c r="AD34" s="6"/>
      <c r="AE34" s="6"/>
      <c r="AF34" s="6"/>
      <c r="AG34" s="6"/>
      <c r="AH34" s="6"/>
      <c r="AI34" s="31">
        <v>0</v>
      </c>
      <c r="AJ34" s="18">
        <f t="shared" si="49"/>
        <v>0</v>
      </c>
    </row>
    <row r="35" spans="1:36" s="1" customFormat="1" ht="13" x14ac:dyDescent="0.3">
      <c r="D35" s="43" t="s">
        <v>101</v>
      </c>
      <c r="I35" s="23" t="s">
        <v>73</v>
      </c>
      <c r="K35" s="54">
        <f>SUM(K32:K34)</f>
        <v>0</v>
      </c>
      <c r="L35" s="51"/>
      <c r="M35" s="13"/>
      <c r="N35" s="13"/>
      <c r="O35" s="23" t="s">
        <v>77</v>
      </c>
      <c r="Q35" s="59">
        <f>SUM(Q32:Q34)</f>
        <v>0</v>
      </c>
      <c r="R35" s="20"/>
      <c r="S35" s="20"/>
      <c r="T35" s="20"/>
      <c r="U35" s="23" t="s">
        <v>81</v>
      </c>
      <c r="V35" s="20"/>
      <c r="W35" s="59">
        <f>W32+W33+W34</f>
        <v>0</v>
      </c>
      <c r="X35" s="20"/>
      <c r="Y35" s="20"/>
      <c r="Z35" s="20"/>
      <c r="AA35" s="23" t="s">
        <v>85</v>
      </c>
      <c r="AB35" s="20"/>
      <c r="AC35" s="59">
        <f>AC32+AC33+AC34</f>
        <v>0</v>
      </c>
      <c r="AD35" s="20"/>
      <c r="AE35" s="20"/>
      <c r="AF35" s="20"/>
      <c r="AG35" s="23" t="s">
        <v>89</v>
      </c>
      <c r="AH35" s="20"/>
      <c r="AI35" s="59">
        <f>SUM(AI32:AI34)</f>
        <v>0</v>
      </c>
      <c r="AJ35" s="58">
        <f t="shared" si="49"/>
        <v>0</v>
      </c>
    </row>
    <row r="36" spans="1:36" x14ac:dyDescent="0.25">
      <c r="K36" s="26"/>
      <c r="L36" s="52"/>
      <c r="Q36" s="26"/>
      <c r="W36" s="26"/>
      <c r="AC36" s="26"/>
      <c r="AI36" s="26"/>
      <c r="AJ36" s="16"/>
    </row>
    <row r="37" spans="1:36" ht="13" x14ac:dyDescent="0.3">
      <c r="A37" s="1" t="s">
        <v>46</v>
      </c>
      <c r="L37" s="52"/>
      <c r="Q37" s="26"/>
      <c r="W37" s="26"/>
      <c r="AC37" s="26"/>
      <c r="AI37" s="26"/>
      <c r="AJ37" s="16"/>
    </row>
    <row r="38" spans="1:36" x14ac:dyDescent="0.25">
      <c r="A38" s="2" t="s">
        <v>6</v>
      </c>
      <c r="K38" s="31">
        <v>0</v>
      </c>
      <c r="L38" s="6"/>
      <c r="M38" s="6"/>
      <c r="N38" s="6"/>
      <c r="Q38" s="31">
        <v>0</v>
      </c>
      <c r="R38" s="6"/>
      <c r="S38" s="6"/>
      <c r="T38" s="6"/>
      <c r="U38" s="6"/>
      <c r="V38" s="6"/>
      <c r="W38" s="31">
        <v>0</v>
      </c>
      <c r="X38" s="6"/>
      <c r="Y38" s="6"/>
      <c r="Z38" s="6"/>
      <c r="AA38" s="6"/>
      <c r="AB38" s="6"/>
      <c r="AC38" s="31">
        <v>0</v>
      </c>
      <c r="AD38" s="6"/>
      <c r="AE38" s="6"/>
      <c r="AF38" s="6"/>
      <c r="AG38" s="6"/>
      <c r="AH38" s="6"/>
      <c r="AI38" s="31">
        <v>0</v>
      </c>
      <c r="AJ38" s="18">
        <f t="shared" si="49"/>
        <v>0</v>
      </c>
    </row>
    <row r="39" spans="1:36" x14ac:dyDescent="0.25">
      <c r="A39" s="2" t="s">
        <v>7</v>
      </c>
      <c r="K39" s="53">
        <v>0</v>
      </c>
      <c r="L39" s="49"/>
      <c r="M39" s="6"/>
      <c r="N39" s="6"/>
      <c r="Q39" s="31">
        <v>0</v>
      </c>
      <c r="R39" s="6"/>
      <c r="S39" s="6"/>
      <c r="T39" s="6"/>
      <c r="U39" s="6"/>
      <c r="V39" s="6"/>
      <c r="W39" s="31">
        <v>0</v>
      </c>
      <c r="X39" s="6"/>
      <c r="Y39" s="6"/>
      <c r="Z39" s="6"/>
      <c r="AA39" s="6"/>
      <c r="AB39" s="6"/>
      <c r="AC39" s="31">
        <v>0</v>
      </c>
      <c r="AD39" s="6"/>
      <c r="AE39" s="6"/>
      <c r="AF39" s="6"/>
      <c r="AG39" s="6"/>
      <c r="AH39" s="6"/>
      <c r="AI39" s="31">
        <v>0</v>
      </c>
      <c r="AJ39" s="18">
        <f t="shared" si="49"/>
        <v>0</v>
      </c>
    </row>
    <row r="40" spans="1:36" s="1" customFormat="1" ht="13" x14ac:dyDescent="0.3">
      <c r="I40" s="23" t="s">
        <v>74</v>
      </c>
      <c r="K40" s="50">
        <f>SUM(K38:K39)</f>
        <v>0</v>
      </c>
      <c r="L40" s="51"/>
      <c r="M40" s="13"/>
      <c r="N40" s="13"/>
      <c r="O40" s="23" t="s">
        <v>78</v>
      </c>
      <c r="Q40" s="30">
        <f>SUM(Q38:Q39)</f>
        <v>0</v>
      </c>
      <c r="R40" s="20"/>
      <c r="S40" s="20"/>
      <c r="T40" s="20"/>
      <c r="U40" s="23" t="s">
        <v>82</v>
      </c>
      <c r="V40" s="20"/>
      <c r="W40" s="30">
        <f>W38+W39</f>
        <v>0</v>
      </c>
      <c r="X40" s="20"/>
      <c r="Y40" s="20"/>
      <c r="Z40" s="20"/>
      <c r="AA40" s="23" t="s">
        <v>86</v>
      </c>
      <c r="AB40" s="20"/>
      <c r="AC40" s="30">
        <f>AC38+AC39</f>
        <v>0</v>
      </c>
      <c r="AD40" s="20"/>
      <c r="AE40" s="20"/>
      <c r="AF40" s="20"/>
      <c r="AG40" s="23" t="s">
        <v>90</v>
      </c>
      <c r="AH40" s="20"/>
      <c r="AI40" s="30">
        <f>AI38+AI39</f>
        <v>0</v>
      </c>
      <c r="AJ40" s="58">
        <f t="shared" si="49"/>
        <v>0</v>
      </c>
    </row>
    <row r="41" spans="1:36" x14ac:dyDescent="0.25">
      <c r="L41" s="52"/>
      <c r="Q41" s="26"/>
      <c r="W41" s="26"/>
      <c r="AC41" s="26"/>
      <c r="AI41" s="26"/>
      <c r="AJ41" s="16"/>
    </row>
    <row r="42" spans="1:36" ht="13" x14ac:dyDescent="0.3">
      <c r="A42" s="1" t="s">
        <v>45</v>
      </c>
      <c r="K42" s="26"/>
      <c r="Q42" s="26"/>
      <c r="W42" s="26"/>
      <c r="AC42" s="26"/>
      <c r="AI42" s="26"/>
      <c r="AJ42" s="16"/>
    </row>
    <row r="43" spans="1:36" ht="13" x14ac:dyDescent="0.3">
      <c r="A43" s="2" t="s">
        <v>8</v>
      </c>
      <c r="D43" s="43" t="s">
        <v>101</v>
      </c>
      <c r="E43" s="1"/>
      <c r="K43" s="44">
        <v>0</v>
      </c>
      <c r="L43" s="49"/>
      <c r="M43" s="6"/>
      <c r="N43" s="6"/>
      <c r="Q43" s="55">
        <v>0</v>
      </c>
      <c r="R43" s="6"/>
      <c r="S43" s="6"/>
      <c r="T43" s="6"/>
      <c r="U43" s="6"/>
      <c r="V43" s="6"/>
      <c r="W43" s="55">
        <v>0</v>
      </c>
      <c r="X43" s="6"/>
      <c r="Y43" s="6"/>
      <c r="Z43" s="6"/>
      <c r="AA43" s="6"/>
      <c r="AB43" s="6"/>
      <c r="AC43" s="55">
        <v>0</v>
      </c>
      <c r="AD43" s="6"/>
      <c r="AE43" s="6"/>
      <c r="AF43" s="6"/>
      <c r="AG43" s="6"/>
      <c r="AH43" s="6"/>
      <c r="AI43" s="31">
        <v>0</v>
      </c>
      <c r="AJ43" s="57">
        <f t="shared" si="49"/>
        <v>0</v>
      </c>
    </row>
    <row r="44" spans="1:36" ht="13" x14ac:dyDescent="0.3">
      <c r="A44" s="2" t="s">
        <v>9</v>
      </c>
      <c r="E44" s="1"/>
      <c r="K44" s="44">
        <v>0</v>
      </c>
      <c r="L44" s="49"/>
      <c r="M44" s="6"/>
      <c r="N44" s="6"/>
      <c r="Q44" s="44">
        <v>0</v>
      </c>
      <c r="R44" s="49"/>
      <c r="S44" s="6"/>
      <c r="T44" s="6"/>
      <c r="U44" s="6"/>
      <c r="V44" s="6"/>
      <c r="W44" s="55">
        <v>0</v>
      </c>
      <c r="X44" s="6"/>
      <c r="Y44" s="6"/>
      <c r="Z44" s="6"/>
      <c r="AA44" s="6"/>
      <c r="AB44" s="6"/>
      <c r="AC44" s="55">
        <v>0</v>
      </c>
      <c r="AD44" s="6"/>
      <c r="AE44" s="6"/>
      <c r="AF44" s="6"/>
      <c r="AG44" s="6"/>
      <c r="AH44" s="6"/>
      <c r="AI44" s="31">
        <v>0</v>
      </c>
      <c r="AJ44" s="56">
        <f t="shared" si="49"/>
        <v>0</v>
      </c>
    </row>
    <row r="45" spans="1:36" x14ac:dyDescent="0.25">
      <c r="A45" s="2" t="s">
        <v>5</v>
      </c>
      <c r="K45" s="53">
        <v>0</v>
      </c>
      <c r="L45" s="49"/>
      <c r="M45" s="6"/>
      <c r="N45" s="6"/>
      <c r="Q45" s="31">
        <v>0</v>
      </c>
      <c r="R45" s="6"/>
      <c r="S45" s="6"/>
      <c r="T45" s="6"/>
      <c r="U45" s="6"/>
      <c r="V45" s="6"/>
      <c r="W45" s="31">
        <v>0</v>
      </c>
      <c r="X45" s="6"/>
      <c r="Y45" s="6"/>
      <c r="Z45" s="6"/>
      <c r="AA45" s="6"/>
      <c r="AB45" s="6"/>
      <c r="AC45" s="31">
        <v>0</v>
      </c>
      <c r="AD45" s="6"/>
      <c r="AE45" s="6"/>
      <c r="AF45" s="6"/>
      <c r="AG45" s="6"/>
      <c r="AH45" s="6"/>
      <c r="AI45" s="31">
        <v>0</v>
      </c>
      <c r="AJ45" s="18">
        <f t="shared" si="49"/>
        <v>0</v>
      </c>
    </row>
    <row r="46" spans="1:36" x14ac:dyDescent="0.25">
      <c r="A46" s="2" t="s">
        <v>10</v>
      </c>
      <c r="K46" s="53">
        <v>0</v>
      </c>
      <c r="L46" s="49"/>
      <c r="M46" s="6"/>
      <c r="N46" s="6"/>
      <c r="Q46" s="31">
        <v>0</v>
      </c>
      <c r="R46" s="6"/>
      <c r="S46" s="6"/>
      <c r="T46" s="6"/>
      <c r="U46" s="6"/>
      <c r="V46" s="6"/>
      <c r="W46" s="31">
        <v>0</v>
      </c>
      <c r="X46" s="6"/>
      <c r="Y46" s="6"/>
      <c r="Z46" s="6"/>
      <c r="AA46" s="6"/>
      <c r="AB46" s="6"/>
      <c r="AC46" s="31">
        <v>0</v>
      </c>
      <c r="AD46" s="6"/>
      <c r="AE46" s="6"/>
      <c r="AF46" s="6"/>
      <c r="AG46" s="6"/>
      <c r="AH46" s="6"/>
      <c r="AI46" s="31">
        <v>0</v>
      </c>
      <c r="AJ46" s="18">
        <f t="shared" si="49"/>
        <v>0</v>
      </c>
    </row>
    <row r="47" spans="1:36" x14ac:dyDescent="0.25">
      <c r="A47" s="2" t="s">
        <v>11</v>
      </c>
      <c r="K47" s="53">
        <v>0</v>
      </c>
      <c r="L47" s="49"/>
      <c r="M47" s="6"/>
      <c r="N47" s="6"/>
      <c r="Q47" s="31">
        <v>0</v>
      </c>
      <c r="R47" s="6"/>
      <c r="S47" s="6"/>
      <c r="T47" s="6"/>
      <c r="U47" s="6"/>
      <c r="V47" s="6"/>
      <c r="W47" s="31">
        <v>0</v>
      </c>
      <c r="X47" s="6"/>
      <c r="Y47" s="6"/>
      <c r="Z47" s="6"/>
      <c r="AA47" s="6"/>
      <c r="AB47" s="6"/>
      <c r="AC47" s="31">
        <v>0</v>
      </c>
      <c r="AD47" s="6"/>
      <c r="AE47" s="6"/>
      <c r="AF47" s="6"/>
      <c r="AG47" s="6"/>
      <c r="AH47" s="6"/>
      <c r="AI47" s="31">
        <v>0</v>
      </c>
      <c r="AJ47" s="18">
        <f t="shared" si="49"/>
        <v>0</v>
      </c>
    </row>
    <row r="48" spans="1:36" s="1" customFormat="1" ht="13" x14ac:dyDescent="0.3">
      <c r="I48" s="1" t="s">
        <v>75</v>
      </c>
      <c r="K48" s="25">
        <f>SUM(K43:K47)</f>
        <v>0</v>
      </c>
      <c r="L48" s="13"/>
      <c r="M48" s="13"/>
      <c r="N48" s="13"/>
      <c r="O48" s="1" t="s">
        <v>79</v>
      </c>
      <c r="Q48" s="30">
        <f>SUM(Q43:Q47)</f>
        <v>0</v>
      </c>
      <c r="R48" s="20"/>
      <c r="S48" s="20"/>
      <c r="T48" s="20"/>
      <c r="U48" s="1" t="s">
        <v>83</v>
      </c>
      <c r="V48" s="20"/>
      <c r="W48" s="30">
        <f>W43+W44+W45+W46+W47</f>
        <v>0</v>
      </c>
      <c r="X48" s="20"/>
      <c r="Y48" s="20"/>
      <c r="Z48" s="20"/>
      <c r="AA48" s="1" t="s">
        <v>87</v>
      </c>
      <c r="AB48" s="20"/>
      <c r="AC48" s="30">
        <f>AC43+AC44+AC45+AC46+AC47</f>
        <v>0</v>
      </c>
      <c r="AD48" s="20"/>
      <c r="AE48" s="20"/>
      <c r="AF48" s="20"/>
      <c r="AG48" s="1" t="s">
        <v>91</v>
      </c>
      <c r="AH48" s="20"/>
      <c r="AI48" s="30">
        <f>AI43+AI44+AI45+AI46+AI47</f>
        <v>0</v>
      </c>
      <c r="AJ48" s="58">
        <f t="shared" si="49"/>
        <v>0</v>
      </c>
    </row>
    <row r="49" spans="1:36" x14ac:dyDescent="0.25">
      <c r="K49" s="26"/>
      <c r="Q49" s="26"/>
      <c r="W49" s="26"/>
      <c r="AC49" s="26"/>
      <c r="AI49" s="26"/>
      <c r="AJ49" s="16"/>
    </row>
    <row r="50" spans="1:36" ht="13" x14ac:dyDescent="0.3">
      <c r="A50" s="1" t="s">
        <v>44</v>
      </c>
      <c r="L50" s="52"/>
      <c r="Q50" s="26"/>
      <c r="W50" s="26"/>
      <c r="AC50" s="26"/>
      <c r="AI50" s="26"/>
      <c r="AJ50" s="16"/>
    </row>
    <row r="51" spans="1:36" x14ac:dyDescent="0.25">
      <c r="A51" s="2" t="s">
        <v>39</v>
      </c>
      <c r="K51" s="53">
        <v>0</v>
      </c>
      <c r="L51" s="49"/>
      <c r="M51" s="6"/>
      <c r="N51" s="6"/>
      <c r="Q51" s="31">
        <v>0</v>
      </c>
      <c r="R51" s="6"/>
      <c r="S51" s="6"/>
      <c r="T51" s="6"/>
      <c r="U51" s="6"/>
      <c r="V51" s="6"/>
      <c r="W51" s="31">
        <v>0</v>
      </c>
      <c r="X51" s="6"/>
      <c r="Y51" s="6"/>
      <c r="Z51" s="6"/>
      <c r="AA51" s="6"/>
      <c r="AB51" s="6"/>
      <c r="AC51" s="31">
        <v>0</v>
      </c>
      <c r="AD51" s="6"/>
      <c r="AE51" s="6"/>
      <c r="AF51" s="6"/>
      <c r="AG51" s="6"/>
      <c r="AH51" s="6"/>
      <c r="AI51" s="31">
        <v>0</v>
      </c>
      <c r="AJ51" s="18">
        <f t="shared" ref="AJ51:AJ70" si="50">SUM(K51,Q51,W51,AC51,AI51)</f>
        <v>0</v>
      </c>
    </row>
    <row r="52" spans="1:36" x14ac:dyDescent="0.25">
      <c r="A52" s="2" t="s">
        <v>13</v>
      </c>
      <c r="K52" s="53">
        <v>0</v>
      </c>
      <c r="L52" s="49"/>
      <c r="M52" s="6"/>
      <c r="N52" s="6"/>
      <c r="Q52" s="31">
        <v>0</v>
      </c>
      <c r="R52" s="6"/>
      <c r="S52" s="6"/>
      <c r="T52" s="6"/>
      <c r="U52" s="6"/>
      <c r="V52" s="6"/>
      <c r="W52" s="31">
        <v>0</v>
      </c>
      <c r="X52" s="6"/>
      <c r="Y52" s="6"/>
      <c r="Z52" s="6"/>
      <c r="AA52" s="6"/>
      <c r="AB52" s="6"/>
      <c r="AC52" s="31">
        <v>0</v>
      </c>
      <c r="AD52" s="6"/>
      <c r="AE52" s="6"/>
      <c r="AF52" s="6"/>
      <c r="AG52" s="6"/>
      <c r="AH52" s="6"/>
      <c r="AI52" s="31">
        <v>0</v>
      </c>
      <c r="AJ52" s="18">
        <f t="shared" si="50"/>
        <v>0</v>
      </c>
    </row>
    <row r="53" spans="1:36" x14ac:dyDescent="0.25">
      <c r="A53" s="2" t="s">
        <v>14</v>
      </c>
      <c r="K53" s="53">
        <v>0</v>
      </c>
      <c r="L53" s="49"/>
      <c r="M53" s="6"/>
      <c r="N53" s="6"/>
      <c r="Q53" s="31">
        <v>0</v>
      </c>
      <c r="R53" s="6"/>
      <c r="S53" s="6"/>
      <c r="T53" s="6"/>
      <c r="U53" s="6"/>
      <c r="V53" s="6"/>
      <c r="W53" s="31">
        <v>0</v>
      </c>
      <c r="X53" s="6"/>
      <c r="Y53" s="6"/>
      <c r="Z53" s="6"/>
      <c r="AA53" s="6"/>
      <c r="AB53" s="6"/>
      <c r="AC53" s="31">
        <v>0</v>
      </c>
      <c r="AD53" s="6"/>
      <c r="AE53" s="6"/>
      <c r="AF53" s="6"/>
      <c r="AG53" s="6"/>
      <c r="AH53" s="6"/>
      <c r="AI53" s="31">
        <v>0</v>
      </c>
      <c r="AJ53" s="18">
        <f t="shared" si="50"/>
        <v>0</v>
      </c>
    </row>
    <row r="54" spans="1:36" x14ac:dyDescent="0.25">
      <c r="A54" s="2" t="s">
        <v>15</v>
      </c>
      <c r="K54" s="53">
        <v>0</v>
      </c>
      <c r="L54" s="49"/>
      <c r="M54" s="6"/>
      <c r="N54" s="6"/>
      <c r="Q54" s="31">
        <v>0</v>
      </c>
      <c r="R54" s="6"/>
      <c r="S54" s="6"/>
      <c r="T54" s="6"/>
      <c r="U54" s="6"/>
      <c r="V54" s="6"/>
      <c r="W54" s="31">
        <v>0</v>
      </c>
      <c r="X54" s="6"/>
      <c r="Y54" s="6"/>
      <c r="Z54" s="6"/>
      <c r="AA54" s="6"/>
      <c r="AB54" s="6"/>
      <c r="AC54" s="31">
        <v>0</v>
      </c>
      <c r="AD54" s="6"/>
      <c r="AE54" s="6"/>
      <c r="AF54" s="6"/>
      <c r="AG54" s="6"/>
      <c r="AH54" s="6"/>
      <c r="AI54" s="31">
        <v>0</v>
      </c>
      <c r="AJ54" s="18">
        <f t="shared" si="50"/>
        <v>0</v>
      </c>
    </row>
    <row r="55" spans="1:36" x14ac:dyDescent="0.25">
      <c r="A55" s="2" t="s">
        <v>98</v>
      </c>
      <c r="K55" s="53">
        <v>0</v>
      </c>
      <c r="L55" s="49"/>
      <c r="M55" s="6"/>
      <c r="N55" s="6"/>
      <c r="Q55" s="31">
        <v>0</v>
      </c>
      <c r="R55" s="6"/>
      <c r="S55" s="6"/>
      <c r="T55" s="6"/>
      <c r="U55" s="6"/>
      <c r="V55" s="6"/>
      <c r="W55" s="31">
        <v>0</v>
      </c>
      <c r="X55" s="6"/>
      <c r="Y55" s="6"/>
      <c r="Z55" s="6"/>
      <c r="AA55" s="6"/>
      <c r="AB55" s="6"/>
      <c r="AC55" s="31">
        <v>0</v>
      </c>
      <c r="AD55" s="6"/>
      <c r="AE55" s="6"/>
      <c r="AF55" s="6"/>
      <c r="AG55" s="6"/>
      <c r="AH55" s="6"/>
      <c r="AI55" s="31">
        <v>0</v>
      </c>
      <c r="AJ55" s="18">
        <f t="shared" si="50"/>
        <v>0</v>
      </c>
    </row>
    <row r="56" spans="1:36" ht="13" x14ac:dyDescent="0.3">
      <c r="A56" s="2" t="s">
        <v>16</v>
      </c>
      <c r="E56" s="64" t="s">
        <v>58</v>
      </c>
      <c r="K56" s="48">
        <f>'F&amp;A Calculation &amp; Subcontracts'!D6</f>
        <v>0</v>
      </c>
      <c r="L56" s="45"/>
      <c r="M56" s="16"/>
      <c r="N56" s="16"/>
      <c r="O56" s="16"/>
      <c r="P56" s="16"/>
      <c r="Q56" s="29">
        <f>'F&amp;A Calculation &amp; Subcontracts'!E6</f>
        <v>0</v>
      </c>
      <c r="R56" s="16"/>
      <c r="S56" s="16"/>
      <c r="T56" s="16"/>
      <c r="U56" s="16"/>
      <c r="V56" s="16"/>
      <c r="W56" s="29">
        <f>'F&amp;A Calculation &amp; Subcontracts'!F6</f>
        <v>0</v>
      </c>
      <c r="X56" s="16"/>
      <c r="Y56" s="16"/>
      <c r="Z56" s="16"/>
      <c r="AA56" s="16"/>
      <c r="AB56" s="16"/>
      <c r="AC56" s="29">
        <f>'F&amp;A Calculation &amp; Subcontracts'!G6</f>
        <v>0</v>
      </c>
      <c r="AD56" s="16"/>
      <c r="AE56" s="16"/>
      <c r="AF56" s="16"/>
      <c r="AG56" s="16"/>
      <c r="AI56" s="29">
        <f>'F&amp;A Calculation &amp; Subcontracts'!H6</f>
        <v>0</v>
      </c>
      <c r="AJ56" s="18">
        <f>SUM(K56,Q56,W56,AC56,AI56)</f>
        <v>0</v>
      </c>
    </row>
    <row r="57" spans="1:36" x14ac:dyDescent="0.25">
      <c r="A57" s="2" t="s">
        <v>17</v>
      </c>
      <c r="K57" s="53">
        <v>0</v>
      </c>
      <c r="L57" s="49"/>
      <c r="M57" s="6"/>
      <c r="N57" s="6"/>
      <c r="Q57" s="31">
        <v>0</v>
      </c>
      <c r="R57" s="6"/>
      <c r="S57" s="6"/>
      <c r="T57" s="6"/>
      <c r="U57" s="6"/>
      <c r="V57" s="6"/>
      <c r="W57" s="31">
        <v>0</v>
      </c>
      <c r="X57" s="6"/>
      <c r="Y57" s="6"/>
      <c r="Z57" s="6"/>
      <c r="AA57" s="6"/>
      <c r="AB57" s="6"/>
      <c r="AC57" s="31">
        <v>0</v>
      </c>
      <c r="AD57" s="6"/>
      <c r="AE57" s="6"/>
      <c r="AF57" s="6"/>
      <c r="AG57" s="6"/>
      <c r="AH57" s="6"/>
      <c r="AI57" s="31">
        <v>0</v>
      </c>
      <c r="AJ57" s="18">
        <f t="shared" si="50"/>
        <v>0</v>
      </c>
    </row>
    <row r="58" spans="1:36" ht="13" x14ac:dyDescent="0.3">
      <c r="A58" s="2" t="s">
        <v>96</v>
      </c>
      <c r="D58" s="43" t="s">
        <v>101</v>
      </c>
      <c r="K58" s="31">
        <v>0</v>
      </c>
      <c r="L58" s="6"/>
      <c r="M58" s="6"/>
      <c r="N58" s="6"/>
      <c r="Q58" s="31">
        <v>0</v>
      </c>
      <c r="R58" s="6"/>
      <c r="S58" s="6"/>
      <c r="T58" s="6"/>
      <c r="U58" s="6"/>
      <c r="V58" s="6"/>
      <c r="W58" s="31">
        <v>0</v>
      </c>
      <c r="X58" s="6"/>
      <c r="Y58" s="6"/>
      <c r="Z58" s="6"/>
      <c r="AA58" s="6"/>
      <c r="AB58" s="6"/>
      <c r="AC58" s="31">
        <v>0</v>
      </c>
      <c r="AD58" s="6"/>
      <c r="AE58" s="6"/>
      <c r="AF58" s="6"/>
      <c r="AG58" s="6"/>
      <c r="AH58" s="6"/>
      <c r="AI58" s="31">
        <v>0</v>
      </c>
      <c r="AJ58" s="18">
        <f t="shared" si="50"/>
        <v>0</v>
      </c>
    </row>
    <row r="59" spans="1:36" ht="13" x14ac:dyDescent="0.3">
      <c r="A59" s="42" t="s">
        <v>95</v>
      </c>
      <c r="D59" s="43" t="s">
        <v>101</v>
      </c>
      <c r="K59" s="31">
        <v>0</v>
      </c>
      <c r="L59" s="6"/>
      <c r="M59" s="6"/>
      <c r="N59" s="6"/>
      <c r="Q59" s="31">
        <v>0</v>
      </c>
      <c r="R59" s="6"/>
      <c r="S59" s="6"/>
      <c r="T59" s="6"/>
      <c r="U59" s="6"/>
      <c r="V59" s="6"/>
      <c r="W59" s="31">
        <v>0</v>
      </c>
      <c r="X59" s="6"/>
      <c r="Y59" s="6"/>
      <c r="Z59" s="6"/>
      <c r="AA59" s="6"/>
      <c r="AB59" s="6"/>
      <c r="AC59" s="31">
        <v>0</v>
      </c>
      <c r="AD59" s="6"/>
      <c r="AE59" s="6"/>
      <c r="AF59" s="6"/>
      <c r="AG59" s="6"/>
      <c r="AH59" s="6"/>
      <c r="AI59" s="31">
        <v>0</v>
      </c>
      <c r="AJ59" s="56">
        <f t="shared" si="50"/>
        <v>0</v>
      </c>
    </row>
    <row r="60" spans="1:36" ht="13" x14ac:dyDescent="0.3">
      <c r="A60" s="2" t="s">
        <v>18</v>
      </c>
      <c r="D60" s="43" t="s">
        <v>101</v>
      </c>
      <c r="K60" s="31">
        <v>0</v>
      </c>
      <c r="L60" s="6"/>
      <c r="M60" s="6"/>
      <c r="N60" s="6"/>
      <c r="Q60" s="31">
        <v>0</v>
      </c>
      <c r="R60" s="6"/>
      <c r="S60" s="6"/>
      <c r="T60" s="6"/>
      <c r="U60" s="6"/>
      <c r="V60" s="6"/>
      <c r="W60" s="31">
        <v>0</v>
      </c>
      <c r="X60" s="6"/>
      <c r="Y60" s="6"/>
      <c r="Z60" s="6"/>
      <c r="AA60" s="6"/>
      <c r="AB60" s="6"/>
      <c r="AC60" s="31">
        <v>0</v>
      </c>
      <c r="AD60" s="6"/>
      <c r="AE60" s="6"/>
      <c r="AF60" s="6"/>
      <c r="AG60" s="6"/>
      <c r="AH60" s="6"/>
      <c r="AI60" s="31">
        <v>0</v>
      </c>
      <c r="AJ60" s="18">
        <f t="shared" si="50"/>
        <v>0</v>
      </c>
    </row>
    <row r="61" spans="1:36" ht="13" x14ac:dyDescent="0.3">
      <c r="A61" s="2" t="s">
        <v>97</v>
      </c>
      <c r="D61" s="43" t="s">
        <v>101</v>
      </c>
      <c r="K61" s="44">
        <v>0</v>
      </c>
      <c r="L61" s="49"/>
      <c r="M61" s="6"/>
      <c r="N61" s="6"/>
      <c r="Q61" s="55">
        <v>0</v>
      </c>
      <c r="R61" s="6"/>
      <c r="S61" s="6"/>
      <c r="T61" s="6"/>
      <c r="U61" s="6"/>
      <c r="V61" s="6"/>
      <c r="W61" s="55">
        <v>0</v>
      </c>
      <c r="X61" s="6"/>
      <c r="Y61" s="6"/>
      <c r="Z61" s="6"/>
      <c r="AA61" s="6"/>
      <c r="AB61" s="6"/>
      <c r="AC61" s="55">
        <v>0</v>
      </c>
      <c r="AD61" s="6"/>
      <c r="AE61" s="6"/>
      <c r="AF61" s="6"/>
      <c r="AG61" s="6"/>
      <c r="AH61" s="6"/>
      <c r="AI61" s="31">
        <v>0</v>
      </c>
      <c r="AJ61" s="56">
        <f t="shared" si="50"/>
        <v>0</v>
      </c>
    </row>
    <row r="62" spans="1:36" x14ac:dyDescent="0.25">
      <c r="K62" s="53">
        <v>0</v>
      </c>
      <c r="L62" s="49"/>
      <c r="M62" s="6"/>
      <c r="N62" s="6"/>
      <c r="Q62" s="31">
        <v>0</v>
      </c>
      <c r="R62" s="6"/>
      <c r="S62" s="6"/>
      <c r="T62" s="6"/>
      <c r="U62" s="6"/>
      <c r="V62" s="6"/>
      <c r="W62" s="31">
        <v>0</v>
      </c>
      <c r="X62" s="6"/>
      <c r="Y62" s="6"/>
      <c r="Z62" s="6"/>
      <c r="AA62" s="6"/>
      <c r="AB62" s="6"/>
      <c r="AC62" s="31">
        <v>0</v>
      </c>
      <c r="AD62" s="6"/>
      <c r="AE62" s="6"/>
      <c r="AF62" s="6"/>
      <c r="AG62" s="6"/>
      <c r="AH62" s="6"/>
      <c r="AI62" s="31">
        <v>0</v>
      </c>
      <c r="AJ62" s="18">
        <f t="shared" si="50"/>
        <v>0</v>
      </c>
    </row>
    <row r="63" spans="1:36" x14ac:dyDescent="0.25">
      <c r="K63" s="53">
        <v>0</v>
      </c>
      <c r="L63" s="49"/>
      <c r="M63" s="6"/>
      <c r="N63" s="6"/>
      <c r="Q63" s="31">
        <v>0</v>
      </c>
      <c r="R63" s="6"/>
      <c r="S63" s="6"/>
      <c r="T63" s="6"/>
      <c r="U63" s="6"/>
      <c r="V63" s="6"/>
      <c r="W63" s="31">
        <v>0</v>
      </c>
      <c r="X63" s="6"/>
      <c r="Y63" s="6"/>
      <c r="Z63" s="6"/>
      <c r="AA63" s="6"/>
      <c r="AB63" s="6"/>
      <c r="AC63" s="31">
        <v>0</v>
      </c>
      <c r="AD63" s="6"/>
      <c r="AE63" s="6"/>
      <c r="AF63" s="6"/>
      <c r="AG63" s="6"/>
      <c r="AH63" s="6"/>
      <c r="AI63" s="31">
        <v>0</v>
      </c>
      <c r="AJ63" s="18">
        <f t="shared" si="50"/>
        <v>0</v>
      </c>
    </row>
    <row r="64" spans="1:36" s="1" customFormat="1" ht="13" x14ac:dyDescent="0.3">
      <c r="J64" s="19" t="s">
        <v>76</v>
      </c>
      <c r="K64" s="50">
        <f>SUM(K51:K63)</f>
        <v>0</v>
      </c>
      <c r="L64" s="51"/>
      <c r="M64" s="13"/>
      <c r="N64" s="13"/>
      <c r="P64" s="19" t="s">
        <v>80</v>
      </c>
      <c r="Q64" s="30">
        <f>SUM(Q51:Q63)</f>
        <v>0</v>
      </c>
      <c r="R64" s="20"/>
      <c r="S64" s="20"/>
      <c r="T64" s="20"/>
      <c r="U64" s="20"/>
      <c r="V64" s="19" t="s">
        <v>84</v>
      </c>
      <c r="W64" s="30">
        <f>SUM(W51:W63)</f>
        <v>0</v>
      </c>
      <c r="X64" s="20"/>
      <c r="Y64" s="20"/>
      <c r="Z64" s="20"/>
      <c r="AA64" s="20"/>
      <c r="AB64" s="19" t="s">
        <v>88</v>
      </c>
      <c r="AC64" s="30">
        <f>SUM(AC51:AC63)</f>
        <v>0</v>
      </c>
      <c r="AD64" s="20"/>
      <c r="AE64" s="20"/>
      <c r="AF64" s="20"/>
      <c r="AG64" s="20"/>
      <c r="AH64" s="19" t="s">
        <v>92</v>
      </c>
      <c r="AI64" s="30">
        <f>SUM(AI51:AI63)</f>
        <v>0</v>
      </c>
      <c r="AJ64" s="58">
        <f t="shared" si="50"/>
        <v>0</v>
      </c>
    </row>
    <row r="65" spans="1:36" ht="13" x14ac:dyDescent="0.3">
      <c r="J65" s="1" t="s">
        <v>22</v>
      </c>
      <c r="K65" s="6"/>
      <c r="L65" s="49"/>
      <c r="M65" s="6"/>
      <c r="N65" s="6"/>
      <c r="P65" s="1" t="s">
        <v>23</v>
      </c>
      <c r="Q65" s="32"/>
      <c r="R65" s="6"/>
      <c r="S65" s="6"/>
      <c r="T65" s="6"/>
      <c r="U65" s="6"/>
      <c r="V65" s="13" t="s">
        <v>59</v>
      </c>
      <c r="W65" s="32"/>
      <c r="X65" s="6"/>
      <c r="Y65" s="6"/>
      <c r="Z65" s="6"/>
      <c r="AA65" s="6"/>
      <c r="AB65" s="13" t="s">
        <v>60</v>
      </c>
      <c r="AC65" s="32"/>
      <c r="AD65" s="6"/>
      <c r="AE65" s="6"/>
      <c r="AF65" s="6"/>
      <c r="AG65" s="6"/>
      <c r="AH65" s="13" t="s">
        <v>61</v>
      </c>
      <c r="AI65" s="32"/>
      <c r="AJ65" s="16"/>
    </row>
    <row r="66" spans="1:36" s="1" customFormat="1" ht="13" x14ac:dyDescent="0.3">
      <c r="G66" s="1" t="s">
        <v>50</v>
      </c>
      <c r="J66" s="1" t="s">
        <v>19</v>
      </c>
      <c r="K66" s="50">
        <f>SUM(K15,K29,K35,K40,K48,K64)</f>
        <v>0</v>
      </c>
      <c r="L66" s="51"/>
      <c r="M66" s="13"/>
      <c r="N66" s="13"/>
      <c r="O66" s="13"/>
      <c r="P66" s="13" t="s">
        <v>19</v>
      </c>
      <c r="Q66" s="30">
        <f>SUM(Q15,Q29,Q35,Q40,Q48,Q64)</f>
        <v>0</v>
      </c>
      <c r="R66" s="20"/>
      <c r="S66" s="20"/>
      <c r="T66" s="20"/>
      <c r="U66" s="20"/>
      <c r="V66" s="13" t="s">
        <v>19</v>
      </c>
      <c r="W66" s="30">
        <f>SUM(W15,W29,W35,W40,W48,W64)</f>
        <v>0</v>
      </c>
      <c r="X66" s="20"/>
      <c r="Y66" s="20"/>
      <c r="Z66" s="20"/>
      <c r="AA66" s="20"/>
      <c r="AB66" s="13" t="s">
        <v>19</v>
      </c>
      <c r="AC66" s="30">
        <f>SUM(AC15,AC29,AC35,AC40,AC48,AC64)</f>
        <v>0</v>
      </c>
      <c r="AD66" s="20"/>
      <c r="AE66" s="20"/>
      <c r="AF66" s="20"/>
      <c r="AG66" s="20"/>
      <c r="AH66" s="13" t="s">
        <v>19</v>
      </c>
      <c r="AI66" s="30">
        <f>SUM(AI15,AI29,AI35,AI40,AI48,AI64)</f>
        <v>0</v>
      </c>
      <c r="AJ66" s="58">
        <f t="shared" si="50"/>
        <v>0</v>
      </c>
    </row>
    <row r="67" spans="1:36" ht="13" x14ac:dyDescent="0.3">
      <c r="G67" s="1" t="s">
        <v>51</v>
      </c>
      <c r="H67" s="1"/>
      <c r="I67" s="1"/>
      <c r="J67" s="1" t="s">
        <v>21</v>
      </c>
      <c r="K67" s="48">
        <f>'F&amp;A Calculation &amp; Subcontracts'!D17</f>
        <v>0</v>
      </c>
      <c r="L67" s="49"/>
      <c r="M67" s="6"/>
      <c r="N67" s="6"/>
      <c r="O67" s="6"/>
      <c r="P67" s="13" t="s">
        <v>21</v>
      </c>
      <c r="Q67" s="29">
        <f>'F&amp;A Calculation &amp; Subcontracts'!E17</f>
        <v>0</v>
      </c>
      <c r="R67" s="16"/>
      <c r="S67" s="16"/>
      <c r="T67" s="16"/>
      <c r="U67" s="16"/>
      <c r="V67" s="13" t="s">
        <v>21</v>
      </c>
      <c r="W67" s="29">
        <f>'F&amp;A Calculation &amp; Subcontracts'!F17</f>
        <v>0</v>
      </c>
      <c r="X67" s="16"/>
      <c r="Y67" s="16"/>
      <c r="Z67" s="16"/>
      <c r="AA67" s="16"/>
      <c r="AB67" s="13" t="s">
        <v>21</v>
      </c>
      <c r="AC67" s="29">
        <f>'F&amp;A Calculation &amp; Subcontracts'!G17</f>
        <v>0</v>
      </c>
      <c r="AD67" s="16"/>
      <c r="AE67" s="16"/>
      <c r="AF67" s="16"/>
      <c r="AG67" s="16"/>
      <c r="AH67" s="13" t="s">
        <v>21</v>
      </c>
      <c r="AI67" s="29">
        <f>'F&amp;A Calculation &amp; Subcontracts'!H17</f>
        <v>0</v>
      </c>
      <c r="AJ67" s="18">
        <f t="shared" si="50"/>
        <v>0</v>
      </c>
    </row>
    <row r="68" spans="1:36" s="1" customFormat="1" ht="13" x14ac:dyDescent="0.3">
      <c r="A68" s="1" t="s">
        <v>53</v>
      </c>
      <c r="G68" s="1" t="s">
        <v>52</v>
      </c>
      <c r="J68" s="1" t="s">
        <v>20</v>
      </c>
      <c r="K68" s="50">
        <f>ROUND(K67*C3,0)</f>
        <v>0</v>
      </c>
      <c r="L68" s="51"/>
      <c r="M68" s="13"/>
      <c r="N68" s="13"/>
      <c r="O68" s="13"/>
      <c r="P68" s="13" t="s">
        <v>20</v>
      </c>
      <c r="Q68" s="30">
        <f>ROUND(Q67*C3,0)</f>
        <v>0</v>
      </c>
      <c r="R68" s="20"/>
      <c r="S68" s="20"/>
      <c r="T68" s="20"/>
      <c r="U68" s="20"/>
      <c r="V68" s="13" t="s">
        <v>20</v>
      </c>
      <c r="W68" s="30">
        <f>ROUND(W67*C3,0)</f>
        <v>0</v>
      </c>
      <c r="X68" s="20"/>
      <c r="Y68" s="20"/>
      <c r="Z68" s="20"/>
      <c r="AA68" s="20"/>
      <c r="AB68" s="13" t="s">
        <v>20</v>
      </c>
      <c r="AC68" s="30">
        <f>ROUND(AC67*C3,0)</f>
        <v>0</v>
      </c>
      <c r="AD68" s="20"/>
      <c r="AE68" s="20"/>
      <c r="AF68" s="20"/>
      <c r="AG68" s="20"/>
      <c r="AH68" s="13" t="s">
        <v>20</v>
      </c>
      <c r="AI68" s="30">
        <f>ROUND(AI67*C3,0)</f>
        <v>0</v>
      </c>
      <c r="AJ68" s="58">
        <f t="shared" si="50"/>
        <v>0</v>
      </c>
    </row>
    <row r="69" spans="1:36" ht="13" x14ac:dyDescent="0.3">
      <c r="B69" s="1"/>
      <c r="J69" s="1" t="s">
        <v>22</v>
      </c>
      <c r="K69" s="16"/>
      <c r="L69" s="49"/>
      <c r="M69" s="6"/>
      <c r="N69" s="6"/>
      <c r="P69" s="1" t="s">
        <v>23</v>
      </c>
      <c r="Q69" s="33"/>
      <c r="R69" s="16"/>
      <c r="S69" s="16"/>
      <c r="T69" s="16"/>
      <c r="U69" s="16"/>
      <c r="V69" s="1" t="s">
        <v>59</v>
      </c>
      <c r="W69" s="33"/>
      <c r="X69" s="16"/>
      <c r="Y69" s="16"/>
      <c r="Z69" s="16"/>
      <c r="AA69" s="16"/>
      <c r="AB69" s="1" t="s">
        <v>60</v>
      </c>
      <c r="AC69" s="33"/>
      <c r="AD69" s="16"/>
      <c r="AE69" s="16"/>
      <c r="AF69" s="16"/>
      <c r="AG69" s="16"/>
      <c r="AH69" s="1" t="s">
        <v>61</v>
      </c>
      <c r="AI69" s="33"/>
      <c r="AJ69" s="16"/>
    </row>
    <row r="70" spans="1:36" s="1" customFormat="1" ht="13" x14ac:dyDescent="0.3">
      <c r="A70" s="1" t="s">
        <v>54</v>
      </c>
      <c r="J70" s="1" t="s">
        <v>2</v>
      </c>
      <c r="K70" s="50">
        <f>K66+K68</f>
        <v>0</v>
      </c>
      <c r="L70" s="51"/>
      <c r="M70" s="13"/>
      <c r="N70" s="13"/>
      <c r="O70" s="13"/>
      <c r="P70" s="13" t="s">
        <v>2</v>
      </c>
      <c r="Q70" s="30">
        <f>Q66+Q68</f>
        <v>0</v>
      </c>
      <c r="R70" s="20"/>
      <c r="S70" s="20"/>
      <c r="T70" s="20"/>
      <c r="U70" s="20"/>
      <c r="V70" s="13" t="s">
        <v>2</v>
      </c>
      <c r="W70" s="30">
        <f>W66+W68</f>
        <v>0</v>
      </c>
      <c r="X70" s="20"/>
      <c r="Y70" s="20"/>
      <c r="Z70" s="20"/>
      <c r="AA70" s="20"/>
      <c r="AB70" s="13" t="s">
        <v>2</v>
      </c>
      <c r="AC70" s="30">
        <f>AC66+AC68</f>
        <v>0</v>
      </c>
      <c r="AD70" s="20"/>
      <c r="AE70" s="20"/>
      <c r="AF70" s="20"/>
      <c r="AG70" s="20"/>
      <c r="AH70" s="13" t="s">
        <v>2</v>
      </c>
      <c r="AI70" s="30">
        <f>AI66+AI68</f>
        <v>0</v>
      </c>
      <c r="AJ70" s="58">
        <f t="shared" si="50"/>
        <v>0</v>
      </c>
    </row>
    <row r="72" spans="1:36" ht="13" x14ac:dyDescent="0.3">
      <c r="K72" s="1"/>
    </row>
    <row r="75" spans="1:36" ht="13" x14ac:dyDescent="0.3">
      <c r="I75" s="1"/>
    </row>
    <row r="77" spans="1:36" ht="13" x14ac:dyDescent="0.3"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</row>
    <row r="78" spans="1:36" x14ac:dyDescent="0.25"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</row>
    <row r="79" spans="1:36" x14ac:dyDescent="0.25"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</row>
    <row r="80" spans="1:36" x14ac:dyDescent="0.25"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</row>
    <row r="81" spans="15:35" x14ac:dyDescent="0.25"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</row>
    <row r="82" spans="15:35" x14ac:dyDescent="0.25"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</row>
    <row r="83" spans="15:35" x14ac:dyDescent="0.25"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</row>
    <row r="84" spans="15:35" x14ac:dyDescent="0.25"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</row>
    <row r="85" spans="15:35" x14ac:dyDescent="0.25"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</row>
    <row r="86" spans="15:35" x14ac:dyDescent="0.25"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</row>
    <row r="87" spans="15:35" x14ac:dyDescent="0.25"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</row>
    <row r="88" spans="15:35" x14ac:dyDescent="0.25"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</row>
    <row r="89" spans="15:35" x14ac:dyDescent="0.25"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</row>
    <row r="90" spans="15:35" x14ac:dyDescent="0.25"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</row>
    <row r="91" spans="15:35" x14ac:dyDescent="0.25"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</row>
    <row r="92" spans="15:35" x14ac:dyDescent="0.25"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</row>
    <row r="93" spans="15:35" x14ac:dyDescent="0.25"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</row>
    <row r="94" spans="15:35" x14ac:dyDescent="0.25"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</row>
    <row r="95" spans="15:35" x14ac:dyDescent="0.25"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</row>
  </sheetData>
  <sheetProtection formatCells="0" formatColumns="0" formatRows="0" insertColumns="0" insertRows="0"/>
  <mergeCells count="3">
    <mergeCell ref="A1:B1"/>
    <mergeCell ref="A2:B2"/>
    <mergeCell ref="A3:B3"/>
  </mergeCells>
  <phoneticPr fontId="2" type="noConversion"/>
  <printOptions gridLines="1"/>
  <pageMargins left="0.15" right="0.15" top="0.25" bottom="0.25" header="0.5" footer="0.5"/>
  <pageSetup scale="84" fitToHeight="2" orientation="portrait" r:id="rId1"/>
  <headerFooter alignWithMargins="0"/>
  <colBreaks count="2" manualBreakCount="2">
    <brk id="11" max="1048575" man="1"/>
    <brk id="17" max="1048575" man="1"/>
  </colBreaks>
  <ignoredErrors>
    <ignoredError sqref="L10:L14 L20:L28 R6:R9 L6:L9 L15 R10:R14 R20:R28 X6:X14 X20:X28 AD6:AD14 AD20:AD28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68"/>
  <sheetViews>
    <sheetView topLeftCell="A42" zoomScaleNormal="100" workbookViewId="0">
      <selection activeCell="A11" sqref="A11:B11"/>
    </sheetView>
  </sheetViews>
  <sheetFormatPr defaultColWidth="9.1796875" defaultRowHeight="11.5" x14ac:dyDescent="0.25"/>
  <cols>
    <col min="1" max="1" width="20.54296875" style="35" customWidth="1"/>
    <col min="2" max="2" width="16.54296875" style="35" customWidth="1"/>
    <col min="3" max="3" width="6.26953125" style="35" customWidth="1"/>
    <col min="4" max="4" width="10.1796875" style="35" bestFit="1" customWidth="1"/>
    <col min="5" max="5" width="9.1796875" style="35"/>
    <col min="6" max="6" width="11.1796875" style="35" bestFit="1" customWidth="1"/>
    <col min="7" max="7" width="9.1796875" style="35"/>
    <col min="8" max="8" width="10.54296875" style="35" customWidth="1"/>
    <col min="9" max="9" width="10" style="35" customWidth="1"/>
    <col min="10" max="16384" width="9.1796875" style="35"/>
  </cols>
  <sheetData>
    <row r="1" spans="1:9" x14ac:dyDescent="0.25">
      <c r="A1" s="34" t="s">
        <v>27</v>
      </c>
      <c r="B1" s="67">
        <f>'Cumulative Budget'!C1</f>
        <v>0</v>
      </c>
      <c r="C1" s="34"/>
    </row>
    <row r="2" spans="1:9" x14ac:dyDescent="0.25">
      <c r="D2" s="34" t="s">
        <v>22</v>
      </c>
      <c r="E2" s="34" t="s">
        <v>23</v>
      </c>
      <c r="F2" s="34" t="s">
        <v>59</v>
      </c>
      <c r="G2" s="34" t="s">
        <v>60</v>
      </c>
      <c r="H2" s="34" t="s">
        <v>61</v>
      </c>
      <c r="I2" s="34" t="s">
        <v>3</v>
      </c>
    </row>
    <row r="3" spans="1:9" x14ac:dyDescent="0.25">
      <c r="A3" s="72" t="s">
        <v>105</v>
      </c>
      <c r="B3" s="72"/>
      <c r="D3" s="61">
        <f>'Cumulative Budget'!K30+'Cumulative Budget'!K35+'Cumulative Budget'!K40+'Cumulative Budget'!K48+'Cumulative Budget'!K64-D6</f>
        <v>0</v>
      </c>
      <c r="E3" s="61">
        <f>'Cumulative Budget'!Q30+'Cumulative Budget'!Q35+'Cumulative Budget'!Q40+'Cumulative Budget'!Q48+'Cumulative Budget'!Q64-E6</f>
        <v>0</v>
      </c>
      <c r="F3" s="61">
        <f>'Cumulative Budget'!W30+'Cumulative Budget'!W35+'Cumulative Budget'!W40+'Cumulative Budget'!W48+'Cumulative Budget'!W64-F6</f>
        <v>0</v>
      </c>
      <c r="G3" s="61">
        <f>'Cumulative Budget'!AC30+'Cumulative Budget'!AC35+'Cumulative Budget'!AC40+'Cumulative Budget'!AC48+'Cumulative Budget'!AC64-G6</f>
        <v>0</v>
      </c>
      <c r="H3" s="61">
        <f>'Cumulative Budget'!AI30+'Cumulative Budget'!AI35+'Cumulative Budget'!AI40+'Cumulative Budget'!AI48+'Cumulative Budget'!AI64-H6</f>
        <v>0</v>
      </c>
      <c r="I3" s="41">
        <f>SUM(D3:H3)</f>
        <v>0</v>
      </c>
    </row>
    <row r="4" spans="1:9" x14ac:dyDescent="0.25">
      <c r="A4" s="73" t="s">
        <v>32</v>
      </c>
      <c r="B4" s="74"/>
      <c r="D4" s="36">
        <f>D22+D26+D30+D45+D50+D55+D34+D38+D60+D65</f>
        <v>0</v>
      </c>
      <c r="E4" s="36">
        <f>E22+E26+E30+E45+E50+E55+E34+E38+E60+E65</f>
        <v>0</v>
      </c>
      <c r="F4" s="36">
        <f>F22+F26+F30+F45+F50+F55+F34+F38+F60+F65</f>
        <v>0</v>
      </c>
      <c r="G4" s="36">
        <f>G22+G26+G30+G45+G50+G55+G34+G38+G60+G65</f>
        <v>0</v>
      </c>
      <c r="H4" s="36">
        <f>H22+H26+H30+H45+H50+H55+H34+H38+H60+H65</f>
        <v>0</v>
      </c>
      <c r="I4" s="41">
        <f t="shared" ref="I4:I57" si="0">SUM(D4:H4)</f>
        <v>0</v>
      </c>
    </row>
    <row r="5" spans="1:9" x14ac:dyDescent="0.25">
      <c r="A5" s="73" t="s">
        <v>24</v>
      </c>
      <c r="B5" s="74"/>
      <c r="C5" s="65"/>
      <c r="D5" s="36">
        <f>D23+D27+D31+D35+D39+D46+D51+D56+D61+D66</f>
        <v>0</v>
      </c>
      <c r="E5" s="36">
        <f>E23+E27+E31+E35+E39+E46+E51+E56+E61+E66</f>
        <v>0</v>
      </c>
      <c r="F5" s="36">
        <f>F23+F27+F31+F35+F39+F46+F51+F56+F61+F66</f>
        <v>0</v>
      </c>
      <c r="G5" s="36">
        <f>G23+G27+G31+G35+G39+G46+G51+G56+G61+G66</f>
        <v>0</v>
      </c>
      <c r="H5" s="36">
        <f>H23+H27+H31+H35+H39+H46+H51+H56+H61+H66</f>
        <v>0</v>
      </c>
      <c r="I5" s="41">
        <f>SUM(D5:H5)</f>
        <v>0</v>
      </c>
    </row>
    <row r="6" spans="1:9" x14ac:dyDescent="0.25">
      <c r="A6" s="73" t="s">
        <v>33</v>
      </c>
      <c r="B6" s="74"/>
      <c r="D6" s="36">
        <f>SUM(D4:D5)</f>
        <v>0</v>
      </c>
      <c r="E6" s="36">
        <f>SUM(E4:E5)</f>
        <v>0</v>
      </c>
      <c r="F6" s="36">
        <f>SUM(F4:F5)</f>
        <v>0</v>
      </c>
      <c r="G6" s="36">
        <f>SUM(G4:G5)</f>
        <v>0</v>
      </c>
      <c r="H6" s="36">
        <f>SUM(H4:H5)</f>
        <v>0</v>
      </c>
      <c r="I6" s="41">
        <f t="shared" si="0"/>
        <v>0</v>
      </c>
    </row>
    <row r="7" spans="1:9" x14ac:dyDescent="0.25">
      <c r="A7" s="72" t="s">
        <v>25</v>
      </c>
      <c r="B7" s="72"/>
      <c r="D7" s="61">
        <f>SUM(D3+D6)</f>
        <v>0</v>
      </c>
      <c r="E7" s="61">
        <f>SUM(E3+E6)</f>
        <v>0</v>
      </c>
      <c r="F7" s="61">
        <f>SUM(F3+F6)</f>
        <v>0</v>
      </c>
      <c r="G7" s="61">
        <f>SUM(G3+G6)</f>
        <v>0</v>
      </c>
      <c r="H7" s="61">
        <f>SUM(H3+H6)</f>
        <v>0</v>
      </c>
      <c r="I7" s="61">
        <f t="shared" si="0"/>
        <v>0</v>
      </c>
    </row>
    <row r="8" spans="1:9" x14ac:dyDescent="0.25">
      <c r="D8" s="36"/>
      <c r="E8" s="36"/>
      <c r="F8" s="36"/>
      <c r="G8" s="36"/>
      <c r="H8" s="36"/>
      <c r="I8" s="36"/>
    </row>
    <row r="9" spans="1:9" ht="12.5" x14ac:dyDescent="0.25">
      <c r="A9" s="76" t="s">
        <v>99</v>
      </c>
      <c r="B9" s="77"/>
      <c r="D9" s="41">
        <f t="shared" ref="D9:I9" si="1">D7-D5</f>
        <v>0</v>
      </c>
      <c r="E9" s="41">
        <f t="shared" si="1"/>
        <v>0</v>
      </c>
      <c r="F9" s="41">
        <f t="shared" si="1"/>
        <v>0</v>
      </c>
      <c r="G9" s="41">
        <f t="shared" si="1"/>
        <v>0</v>
      </c>
      <c r="H9" s="41">
        <f t="shared" si="1"/>
        <v>0</v>
      </c>
      <c r="I9" s="41">
        <f t="shared" si="1"/>
        <v>0</v>
      </c>
    </row>
    <row r="10" spans="1:9" ht="11.25" customHeight="1" x14ac:dyDescent="0.25">
      <c r="A10" s="74"/>
      <c r="B10" s="74"/>
      <c r="D10" s="36"/>
      <c r="E10" s="36"/>
      <c r="F10" s="36"/>
      <c r="G10" s="36"/>
      <c r="H10" s="36"/>
      <c r="I10" s="36"/>
    </row>
    <row r="11" spans="1:9" x14ac:dyDescent="0.25">
      <c r="A11" s="73" t="s">
        <v>4</v>
      </c>
      <c r="B11" s="73"/>
      <c r="D11" s="36">
        <f>'Cumulative Budget'!K35</f>
        <v>0</v>
      </c>
      <c r="E11" s="36">
        <f>'Cumulative Budget'!Q35</f>
        <v>0</v>
      </c>
      <c r="F11" s="36">
        <f>'Cumulative Budget'!W35</f>
        <v>0</v>
      </c>
      <c r="G11" s="36">
        <f>'Cumulative Budget'!AC35</f>
        <v>0</v>
      </c>
      <c r="H11" s="36">
        <f>'Cumulative Budget'!AI35</f>
        <v>0</v>
      </c>
      <c r="I11" s="41">
        <f>SUM(D11:H11)</f>
        <v>0</v>
      </c>
    </row>
    <row r="12" spans="1:9" x14ac:dyDescent="0.25">
      <c r="A12" s="73" t="s">
        <v>18</v>
      </c>
      <c r="B12" s="73"/>
      <c r="D12" s="36">
        <f>'Cumulative Budget'!K60+'Cumulative Budget'!K43</f>
        <v>0</v>
      </c>
      <c r="E12" s="36">
        <f>'Cumulative Budget'!Q60+'Cumulative Budget'!Q43</f>
        <v>0</v>
      </c>
      <c r="F12" s="36">
        <f>'Cumulative Budget'!W60+'Cumulative Budget'!W43</f>
        <v>0</v>
      </c>
      <c r="G12" s="36">
        <f>'Cumulative Budget'!AC60+'Cumulative Budget'!AC43</f>
        <v>0</v>
      </c>
      <c r="H12" s="36">
        <f>'Cumulative Budget'!AI60+'Cumulative Budget'!AI43</f>
        <v>0</v>
      </c>
      <c r="I12" s="41">
        <f t="shared" si="0"/>
        <v>0</v>
      </c>
    </row>
    <row r="13" spans="1:9" x14ac:dyDescent="0.25">
      <c r="A13" s="37"/>
      <c r="B13" s="37" t="s">
        <v>96</v>
      </c>
      <c r="D13" s="36">
        <f>'Cumulative Budget'!K58</f>
        <v>0</v>
      </c>
      <c r="E13" s="36">
        <f>'Cumulative Budget'!Q58</f>
        <v>0</v>
      </c>
      <c r="F13" s="36">
        <f>'Cumulative Budget'!W58</f>
        <v>0</v>
      </c>
      <c r="G13" s="36">
        <f>'Cumulative Budget'!AC58</f>
        <v>0</v>
      </c>
      <c r="H13" s="36">
        <f>'Cumulative Budget'!AI58</f>
        <v>0</v>
      </c>
      <c r="I13" s="41">
        <f t="shared" si="0"/>
        <v>0</v>
      </c>
    </row>
    <row r="14" spans="1:9" x14ac:dyDescent="0.25">
      <c r="A14" s="37"/>
      <c r="B14" s="37" t="s">
        <v>95</v>
      </c>
      <c r="D14" s="36">
        <f>'Cumulative Budget'!K59</f>
        <v>0</v>
      </c>
      <c r="E14" s="36">
        <f>'Cumulative Budget'!Q59</f>
        <v>0</v>
      </c>
      <c r="F14" s="36">
        <f>'Cumulative Budget'!W59</f>
        <v>0</v>
      </c>
      <c r="G14" s="36">
        <f>'Cumulative Budget'!AC59</f>
        <v>0</v>
      </c>
      <c r="H14" s="36">
        <f>'Cumulative Budget'!AI59</f>
        <v>0</v>
      </c>
      <c r="I14" s="41">
        <f t="shared" si="0"/>
        <v>0</v>
      </c>
    </row>
    <row r="15" spans="1:9" x14ac:dyDescent="0.25">
      <c r="A15" s="37"/>
      <c r="B15" s="37" t="s">
        <v>94</v>
      </c>
      <c r="D15" s="36">
        <f>'Cumulative Budget'!K61</f>
        <v>0</v>
      </c>
      <c r="E15" s="36">
        <f>'Cumulative Budget'!Q61</f>
        <v>0</v>
      </c>
      <c r="F15" s="36">
        <f>'Cumulative Budget'!W61</f>
        <v>0</v>
      </c>
      <c r="G15" s="36">
        <f>'Cumulative Budget'!AC61</f>
        <v>0</v>
      </c>
      <c r="H15" s="36">
        <f>'Cumulative Budget'!AI61</f>
        <v>0</v>
      </c>
      <c r="I15" s="41">
        <f t="shared" si="0"/>
        <v>0</v>
      </c>
    </row>
    <row r="16" spans="1:9" x14ac:dyDescent="0.25">
      <c r="A16" s="73"/>
      <c r="B16" s="73"/>
      <c r="D16" s="36"/>
      <c r="E16" s="36"/>
      <c r="F16" s="36"/>
      <c r="G16" s="36"/>
      <c r="H16" s="36"/>
      <c r="I16" s="36"/>
    </row>
    <row r="17" spans="1:9" ht="12" thickBot="1" x14ac:dyDescent="0.3">
      <c r="A17" s="73" t="s">
        <v>28</v>
      </c>
      <c r="B17" s="73"/>
      <c r="D17" s="41">
        <f>D7-D11-D12-D13-D14-D15-D24-D28-D32-D36-D40-(D47-D48)-(D52-D53)-(D57-D58)-(D62-D63)-(D67-D68)+(D42*25000)</f>
        <v>0</v>
      </c>
      <c r="E17" s="41">
        <f>E7-E11-E12-E13-E14-E15-E24-E28-E32-E36-E40-(E47-E48)-(E52-E53)-(E57-E58)-(E62-E63)-(E67-E68)</f>
        <v>0</v>
      </c>
      <c r="F17" s="41">
        <f t="shared" ref="F17:H17" si="2">F7-F11-F12-F13-F14-F15-F24-F28-F32-F36-F40-(F47-F48)-(F52-F53)-(F57-F58)-(F62-F63)-(F67-F68)</f>
        <v>0</v>
      </c>
      <c r="G17" s="41">
        <f t="shared" si="2"/>
        <v>0</v>
      </c>
      <c r="H17" s="41">
        <f t="shared" si="2"/>
        <v>0</v>
      </c>
      <c r="I17" s="41">
        <f t="shared" si="0"/>
        <v>0</v>
      </c>
    </row>
    <row r="18" spans="1:9" ht="12" thickBot="1" x14ac:dyDescent="0.3">
      <c r="A18" s="75" t="s">
        <v>1</v>
      </c>
      <c r="B18" s="75"/>
      <c r="C18" s="66">
        <f>'Cumulative Budget'!C3</f>
        <v>0</v>
      </c>
      <c r="D18" s="60">
        <f>ROUND(D17*C18,0)</f>
        <v>0</v>
      </c>
      <c r="E18" s="60">
        <f>ROUND(E17*C18,0)</f>
        <v>0</v>
      </c>
      <c r="F18" s="60">
        <f>ROUND(F17*C18,0)</f>
        <v>0</v>
      </c>
      <c r="G18" s="60">
        <f>ROUND(G17*C18,0)</f>
        <v>0</v>
      </c>
      <c r="H18" s="60">
        <f>ROUND(H17*C18,0)</f>
        <v>0</v>
      </c>
      <c r="I18" s="60">
        <f t="shared" si="0"/>
        <v>0</v>
      </c>
    </row>
    <row r="19" spans="1:9" x14ac:dyDescent="0.25">
      <c r="A19" s="72" t="s">
        <v>104</v>
      </c>
      <c r="B19" s="72"/>
      <c r="C19" s="34"/>
      <c r="D19" s="60">
        <f>D7+D18</f>
        <v>0</v>
      </c>
      <c r="E19" s="60">
        <f>E7+E18</f>
        <v>0</v>
      </c>
      <c r="F19" s="60">
        <f>F7+F18</f>
        <v>0</v>
      </c>
      <c r="G19" s="60">
        <f>G7+G18</f>
        <v>0</v>
      </c>
      <c r="H19" s="60">
        <f>H7+H18</f>
        <v>0</v>
      </c>
      <c r="I19" s="60">
        <f t="shared" si="0"/>
        <v>0</v>
      </c>
    </row>
    <row r="20" spans="1:9" x14ac:dyDescent="0.25">
      <c r="D20" s="38"/>
      <c r="E20" s="38"/>
      <c r="F20" s="38"/>
      <c r="G20" s="38"/>
      <c r="H20" s="38"/>
      <c r="I20" s="36"/>
    </row>
    <row r="21" spans="1:9" x14ac:dyDescent="0.25">
      <c r="A21" s="34" t="s">
        <v>30</v>
      </c>
      <c r="B21" s="34"/>
      <c r="C21" s="34"/>
      <c r="I21" s="36"/>
    </row>
    <row r="22" spans="1:9" ht="12" thickBot="1" x14ac:dyDescent="0.3">
      <c r="A22" s="37" t="s">
        <v>57</v>
      </c>
      <c r="B22" s="37" t="s">
        <v>55</v>
      </c>
      <c r="D22" s="38">
        <v>0</v>
      </c>
      <c r="E22" s="38">
        <v>0</v>
      </c>
      <c r="F22" s="38">
        <v>0</v>
      </c>
      <c r="G22" s="38">
        <v>0</v>
      </c>
      <c r="H22" s="38">
        <v>0</v>
      </c>
      <c r="I22" s="41">
        <f t="shared" si="0"/>
        <v>0</v>
      </c>
    </row>
    <row r="23" spans="1:9" ht="12" thickBot="1" x14ac:dyDescent="0.3">
      <c r="A23" s="37"/>
      <c r="B23" s="37" t="s">
        <v>29</v>
      </c>
      <c r="C23" s="63">
        <v>0</v>
      </c>
      <c r="D23" s="36">
        <f>D22*C23</f>
        <v>0</v>
      </c>
      <c r="E23" s="36">
        <f>E22*C23</f>
        <v>0</v>
      </c>
      <c r="F23" s="36">
        <f>F22*C23</f>
        <v>0</v>
      </c>
      <c r="G23" s="36">
        <f>G22*C23</f>
        <v>0</v>
      </c>
      <c r="H23" s="36">
        <f>H22*C23</f>
        <v>0</v>
      </c>
      <c r="I23" s="41">
        <f t="shared" si="0"/>
        <v>0</v>
      </c>
    </row>
    <row r="24" spans="1:9" x14ac:dyDescent="0.25">
      <c r="A24" s="37"/>
      <c r="B24" s="37" t="s">
        <v>56</v>
      </c>
      <c r="D24" s="60">
        <f>SUM(D22:D23)</f>
        <v>0</v>
      </c>
      <c r="E24" s="60">
        <f>SUM(E22:E23)</f>
        <v>0</v>
      </c>
      <c r="F24" s="60">
        <f>SUM(F22:F23)</f>
        <v>0</v>
      </c>
      <c r="G24" s="60">
        <f>SUM(G22:G23)</f>
        <v>0</v>
      </c>
      <c r="H24" s="60">
        <f>SUM(H22:H23)</f>
        <v>0</v>
      </c>
      <c r="I24" s="60">
        <f t="shared" si="0"/>
        <v>0</v>
      </c>
    </row>
    <row r="25" spans="1:9" x14ac:dyDescent="0.25">
      <c r="A25" s="37"/>
      <c r="B25" s="37"/>
      <c r="D25" s="38"/>
      <c r="E25" s="38"/>
      <c r="F25" s="38"/>
      <c r="G25" s="38"/>
      <c r="H25" s="38"/>
      <c r="I25" s="36"/>
    </row>
    <row r="26" spans="1:9" ht="12" thickBot="1" x14ac:dyDescent="0.3">
      <c r="A26" s="37" t="s">
        <v>57</v>
      </c>
      <c r="B26" s="37" t="s">
        <v>55</v>
      </c>
      <c r="D26" s="38">
        <v>0</v>
      </c>
      <c r="E26" s="38">
        <v>0</v>
      </c>
      <c r="F26" s="38">
        <v>0</v>
      </c>
      <c r="G26" s="38">
        <v>0</v>
      </c>
      <c r="H26" s="38">
        <v>0</v>
      </c>
      <c r="I26" s="41">
        <f t="shared" si="0"/>
        <v>0</v>
      </c>
    </row>
    <row r="27" spans="1:9" ht="12" thickBot="1" x14ac:dyDescent="0.3">
      <c r="A27" s="37"/>
      <c r="B27" s="37" t="s">
        <v>29</v>
      </c>
      <c r="C27" s="63">
        <v>0</v>
      </c>
      <c r="D27" s="36">
        <f>D26*C27</f>
        <v>0</v>
      </c>
      <c r="E27" s="36">
        <f>E26*C27</f>
        <v>0</v>
      </c>
      <c r="F27" s="36">
        <f>F26*C27</f>
        <v>0</v>
      </c>
      <c r="G27" s="36">
        <f>G26*C27</f>
        <v>0</v>
      </c>
      <c r="H27" s="36">
        <f>H26*C27</f>
        <v>0</v>
      </c>
      <c r="I27" s="41">
        <f t="shared" si="0"/>
        <v>0</v>
      </c>
    </row>
    <row r="28" spans="1:9" x14ac:dyDescent="0.25">
      <c r="A28" s="37"/>
      <c r="B28" s="37" t="s">
        <v>56</v>
      </c>
      <c r="D28" s="60">
        <f>SUM(D26:D27)</f>
        <v>0</v>
      </c>
      <c r="E28" s="60">
        <f>SUM(E26:E27)</f>
        <v>0</v>
      </c>
      <c r="F28" s="60">
        <f>SUM(F26:F27)</f>
        <v>0</v>
      </c>
      <c r="G28" s="60">
        <f>SUM(G26:G27)</f>
        <v>0</v>
      </c>
      <c r="H28" s="60">
        <f>SUM(H26:H27)</f>
        <v>0</v>
      </c>
      <c r="I28" s="60">
        <f t="shared" si="0"/>
        <v>0</v>
      </c>
    </row>
    <row r="29" spans="1:9" x14ac:dyDescent="0.25">
      <c r="A29" s="37"/>
      <c r="B29" s="37"/>
      <c r="D29" s="38"/>
      <c r="E29" s="38"/>
      <c r="F29" s="38"/>
      <c r="G29" s="38"/>
      <c r="H29" s="38"/>
      <c r="I29" s="36"/>
    </row>
    <row r="30" spans="1:9" ht="12" thickBot="1" x14ac:dyDescent="0.3">
      <c r="A30" s="37" t="s">
        <v>57</v>
      </c>
      <c r="B30" s="37" t="s">
        <v>55</v>
      </c>
      <c r="D30" s="38">
        <v>0</v>
      </c>
      <c r="E30" s="38">
        <v>0</v>
      </c>
      <c r="F30" s="38">
        <v>0</v>
      </c>
      <c r="G30" s="38">
        <v>0</v>
      </c>
      <c r="H30" s="38">
        <v>0</v>
      </c>
      <c r="I30" s="41">
        <f t="shared" si="0"/>
        <v>0</v>
      </c>
    </row>
    <row r="31" spans="1:9" ht="12" thickBot="1" x14ac:dyDescent="0.3">
      <c r="A31" s="37"/>
      <c r="B31" s="37" t="s">
        <v>29</v>
      </c>
      <c r="C31" s="63">
        <v>0</v>
      </c>
      <c r="D31" s="36">
        <f>D30*C31</f>
        <v>0</v>
      </c>
      <c r="E31" s="36">
        <f>E30*C31</f>
        <v>0</v>
      </c>
      <c r="F31" s="36">
        <f>F30*C31</f>
        <v>0</v>
      </c>
      <c r="G31" s="36">
        <f>G30*C31</f>
        <v>0</v>
      </c>
      <c r="H31" s="36">
        <f>H30*C31</f>
        <v>0</v>
      </c>
      <c r="I31" s="41">
        <f t="shared" si="0"/>
        <v>0</v>
      </c>
    </row>
    <row r="32" spans="1:9" x14ac:dyDescent="0.25">
      <c r="A32" s="37"/>
      <c r="B32" s="37" t="s">
        <v>56</v>
      </c>
      <c r="D32" s="60">
        <f>SUM(D30:D31)</f>
        <v>0</v>
      </c>
      <c r="E32" s="60">
        <f>SUM(E30:E31)</f>
        <v>0</v>
      </c>
      <c r="F32" s="60">
        <f>SUM(F30:F31)</f>
        <v>0</v>
      </c>
      <c r="G32" s="60">
        <f>SUM(G30:G31)</f>
        <v>0</v>
      </c>
      <c r="H32" s="60">
        <f>SUM(H30:H31)</f>
        <v>0</v>
      </c>
      <c r="I32" s="60">
        <f t="shared" si="0"/>
        <v>0</v>
      </c>
    </row>
    <row r="33" spans="1:14" x14ac:dyDescent="0.25">
      <c r="A33" s="37"/>
      <c r="B33" s="37"/>
      <c r="D33" s="36"/>
      <c r="E33" s="36"/>
      <c r="F33" s="36"/>
      <c r="G33" s="36"/>
      <c r="H33" s="36"/>
      <c r="I33" s="36"/>
    </row>
    <row r="34" spans="1:14" ht="12" thickBot="1" x14ac:dyDescent="0.3">
      <c r="A34" s="37" t="s">
        <v>57</v>
      </c>
      <c r="B34" s="37" t="s">
        <v>55</v>
      </c>
      <c r="D34" s="38">
        <v>0</v>
      </c>
      <c r="E34" s="38">
        <v>0</v>
      </c>
      <c r="F34" s="38">
        <v>0</v>
      </c>
      <c r="G34" s="38">
        <v>0</v>
      </c>
      <c r="H34" s="38">
        <v>0</v>
      </c>
      <c r="I34" s="41">
        <f>SUM(D34:H34)</f>
        <v>0</v>
      </c>
    </row>
    <row r="35" spans="1:14" ht="12" thickBot="1" x14ac:dyDescent="0.3">
      <c r="A35" s="37"/>
      <c r="B35" s="37" t="s">
        <v>29</v>
      </c>
      <c r="C35" s="63">
        <v>0</v>
      </c>
      <c r="D35" s="36">
        <f>D34*C35</f>
        <v>0</v>
      </c>
      <c r="E35" s="36">
        <f>E34*C35</f>
        <v>0</v>
      </c>
      <c r="F35" s="36">
        <f>F34*C35</f>
        <v>0</v>
      </c>
      <c r="G35" s="36">
        <f>G34*C35</f>
        <v>0</v>
      </c>
      <c r="H35" s="36">
        <f>H34*C35</f>
        <v>0</v>
      </c>
      <c r="I35" s="41">
        <f>SUM(D35:H35)</f>
        <v>0</v>
      </c>
    </row>
    <row r="36" spans="1:14" x14ac:dyDescent="0.25">
      <c r="A36" s="37"/>
      <c r="B36" s="37" t="s">
        <v>56</v>
      </c>
      <c r="D36" s="60">
        <f>SUM(D34:D35)</f>
        <v>0</v>
      </c>
      <c r="E36" s="60">
        <f>SUM(E34:E35)</f>
        <v>0</v>
      </c>
      <c r="F36" s="60">
        <f>SUM(F34:F35)</f>
        <v>0</v>
      </c>
      <c r="G36" s="60">
        <f>SUM(G34:G35)</f>
        <v>0</v>
      </c>
      <c r="H36" s="60">
        <f>SUM(H34:H35)</f>
        <v>0</v>
      </c>
      <c r="I36" s="60">
        <f>SUM(D36:H36)</f>
        <v>0</v>
      </c>
    </row>
    <row r="37" spans="1:14" x14ac:dyDescent="0.25">
      <c r="A37" s="37"/>
      <c r="B37" s="37"/>
      <c r="D37" s="36"/>
      <c r="E37" s="36"/>
      <c r="F37" s="36"/>
      <c r="G37" s="36"/>
      <c r="H37" s="36"/>
      <c r="I37" s="36"/>
    </row>
    <row r="38" spans="1:14" ht="12" thickBot="1" x14ac:dyDescent="0.3">
      <c r="A38" s="37" t="s">
        <v>57</v>
      </c>
      <c r="B38" s="37" t="s">
        <v>55</v>
      </c>
      <c r="D38" s="38">
        <v>0</v>
      </c>
      <c r="E38" s="38">
        <v>0</v>
      </c>
      <c r="F38" s="38">
        <v>0</v>
      </c>
      <c r="G38" s="38">
        <v>0</v>
      </c>
      <c r="H38" s="38">
        <v>0</v>
      </c>
      <c r="I38" s="41">
        <f>SUM(D38:H38)</f>
        <v>0</v>
      </c>
    </row>
    <row r="39" spans="1:14" ht="12" thickBot="1" x14ac:dyDescent="0.3">
      <c r="A39" s="37"/>
      <c r="B39" s="37" t="s">
        <v>29</v>
      </c>
      <c r="C39" s="63">
        <v>0</v>
      </c>
      <c r="D39" s="36">
        <f>D38*C39</f>
        <v>0</v>
      </c>
      <c r="E39" s="36">
        <f>E38*C39</f>
        <v>0</v>
      </c>
      <c r="F39" s="36">
        <f>F38*C39</f>
        <v>0</v>
      </c>
      <c r="G39" s="36">
        <f>G38*C39</f>
        <v>0</v>
      </c>
      <c r="H39" s="36">
        <f>H38*C39</f>
        <v>0</v>
      </c>
      <c r="I39" s="41">
        <f>SUM(D39:H39)</f>
        <v>0</v>
      </c>
      <c r="N39" s="34"/>
    </row>
    <row r="40" spans="1:14" x14ac:dyDescent="0.25">
      <c r="A40" s="37"/>
      <c r="B40" s="37" t="s">
        <v>56</v>
      </c>
      <c r="D40" s="60">
        <f>SUM(D38:D39)</f>
        <v>0</v>
      </c>
      <c r="E40" s="60">
        <f>SUM(E38:E39)</f>
        <v>0</v>
      </c>
      <c r="F40" s="60">
        <f>SUM(F38:F39)</f>
        <v>0</v>
      </c>
      <c r="G40" s="60">
        <f>SUM(G38:G39)</f>
        <v>0</v>
      </c>
      <c r="H40" s="60">
        <f>SUM(H38:H39)</f>
        <v>0</v>
      </c>
      <c r="I40" s="60">
        <f>SUM(D40:H40)</f>
        <v>0</v>
      </c>
    </row>
    <row r="41" spans="1:14" x14ac:dyDescent="0.25">
      <c r="B41" s="37"/>
      <c r="D41" s="36"/>
      <c r="E41" s="36"/>
      <c r="F41" s="36"/>
      <c r="G41" s="36"/>
      <c r="H41" s="36"/>
      <c r="I41" s="36"/>
    </row>
    <row r="42" spans="1:14" x14ac:dyDescent="0.25">
      <c r="A42" s="34" t="s">
        <v>31</v>
      </c>
      <c r="B42" s="39"/>
      <c r="C42" s="34"/>
      <c r="D42" s="40">
        <f>(IF(D24&gt;25000,1,0)+(IF(D28&gt;25000,1,0)+(IF(D32&gt;25000,1,0)+(IF(D36&gt;25000,1,0)+(IF(D40&gt;25000,1,0))))))</f>
        <v>0</v>
      </c>
      <c r="E42" s="40"/>
      <c r="F42" s="40"/>
      <c r="G42" s="40"/>
      <c r="H42" s="40"/>
      <c r="I42" s="36"/>
    </row>
    <row r="43" spans="1:14" x14ac:dyDescent="0.25">
      <c r="B43" s="37"/>
      <c r="I43" s="36"/>
    </row>
    <row r="44" spans="1:14" x14ac:dyDescent="0.25">
      <c r="A44" s="34" t="s">
        <v>93</v>
      </c>
      <c r="B44" s="39"/>
      <c r="C44" s="34"/>
      <c r="I44" s="36"/>
    </row>
    <row r="45" spans="1:14" ht="12" thickBot="1" x14ac:dyDescent="0.3">
      <c r="A45" s="37" t="s">
        <v>57</v>
      </c>
      <c r="B45" s="37" t="s">
        <v>55</v>
      </c>
      <c r="D45" s="38">
        <v>0</v>
      </c>
      <c r="E45" s="38">
        <v>0</v>
      </c>
      <c r="F45" s="38">
        <v>0</v>
      </c>
      <c r="G45" s="38">
        <v>0</v>
      </c>
      <c r="H45" s="38">
        <v>0</v>
      </c>
      <c r="I45" s="41">
        <f t="shared" si="0"/>
        <v>0</v>
      </c>
    </row>
    <row r="46" spans="1:14" ht="12" thickBot="1" x14ac:dyDescent="0.3">
      <c r="A46" s="73" t="s">
        <v>62</v>
      </c>
      <c r="B46" s="73"/>
      <c r="C46" s="63">
        <v>0</v>
      </c>
      <c r="D46" s="36">
        <f>PRODUCT(D45,C46)</f>
        <v>0</v>
      </c>
      <c r="E46" s="36">
        <f>E45*C46</f>
        <v>0</v>
      </c>
      <c r="F46" s="36">
        <f>F45*C46</f>
        <v>0</v>
      </c>
      <c r="G46" s="36">
        <f>G45*C46</f>
        <v>0</v>
      </c>
      <c r="H46" s="36">
        <f>H45*C46</f>
        <v>0</v>
      </c>
      <c r="I46" s="41">
        <f t="shared" si="0"/>
        <v>0</v>
      </c>
    </row>
    <row r="47" spans="1:14" x14ac:dyDescent="0.25">
      <c r="A47" s="73" t="s">
        <v>56</v>
      </c>
      <c r="B47" s="73"/>
      <c r="D47" s="60">
        <f>SUM(D45:D46)</f>
        <v>0</v>
      </c>
      <c r="E47" s="60">
        <f>SUM(E45:E46)</f>
        <v>0</v>
      </c>
      <c r="F47" s="60">
        <f>SUM(F45:F46)</f>
        <v>0</v>
      </c>
      <c r="G47" s="60">
        <f>SUM(G45:G46)</f>
        <v>0</v>
      </c>
      <c r="H47" s="60">
        <f>SUM(H45:H46)</f>
        <v>0</v>
      </c>
      <c r="I47" s="60">
        <f t="shared" si="0"/>
        <v>0</v>
      </c>
    </row>
    <row r="48" spans="1:14" x14ac:dyDescent="0.25">
      <c r="A48" s="73" t="s">
        <v>103</v>
      </c>
      <c r="B48" s="74"/>
      <c r="D48" s="68">
        <f>IF(D47&lt;25000,D47,25000)</f>
        <v>0</v>
      </c>
      <c r="E48" s="68">
        <f>IF(D48&gt;24999,0,IF(AND((D48+E47)&lt;=25000,E47&lt;=(25000-D48)),E47,IF((D48+E47)&gt;25000,(25000-D48))))</f>
        <v>0</v>
      </c>
      <c r="F48" s="68">
        <f>IF(E48+D48&gt;24999,0,IF(AND((E48+D48+F47)&lt;=25000,F47&lt;(25000-E48-D48)),F47,IF((E48+F47+D48)&gt;25000,(25000-E48-D48))))</f>
        <v>0</v>
      </c>
      <c r="G48" s="68">
        <f>IF(F48+E48+D48&gt;24999,0,IF(AND((F48+E48+G47+D48)&lt;=25000,G47&lt;(25000-F48-E48+D48)),G47,IF((F48+G47+E48+D48)&gt;25000,(25000-F48-E48-D48))))</f>
        <v>0</v>
      </c>
      <c r="H48" s="68">
        <f>IF(G48+F48+E48+D48&gt;24999,0,IF(AND((G48+F48+H47+E48+D48)&lt;=25000,H47&lt;(25000-G48-F48+E48+D48)),H47,IF((G48+H47+F48+E48+D48)&gt;25000,(25000-G48-F48-E48-D48))))</f>
        <v>0</v>
      </c>
      <c r="I48" s="36">
        <f>SUM(D48:H48)</f>
        <v>0</v>
      </c>
    </row>
    <row r="49" spans="1:9" x14ac:dyDescent="0.25">
      <c r="B49" s="37"/>
      <c r="I49" s="36"/>
    </row>
    <row r="50" spans="1:9" ht="12" thickBot="1" x14ac:dyDescent="0.3">
      <c r="A50" s="37" t="s">
        <v>57</v>
      </c>
      <c r="B50" s="37" t="s">
        <v>55</v>
      </c>
      <c r="D50" s="38">
        <v>0</v>
      </c>
      <c r="E50" s="38">
        <v>0</v>
      </c>
      <c r="F50" s="38">
        <v>0</v>
      </c>
      <c r="G50" s="38">
        <v>0</v>
      </c>
      <c r="H50" s="38">
        <v>0</v>
      </c>
      <c r="I50" s="41">
        <f t="shared" si="0"/>
        <v>0</v>
      </c>
    </row>
    <row r="51" spans="1:9" ht="12" thickBot="1" x14ac:dyDescent="0.3">
      <c r="A51" s="73" t="s">
        <v>29</v>
      </c>
      <c r="B51" s="73"/>
      <c r="C51" s="63">
        <v>0</v>
      </c>
      <c r="D51" s="36">
        <f>D50*C51</f>
        <v>0</v>
      </c>
      <c r="E51" s="36">
        <f>E50*C51</f>
        <v>0</v>
      </c>
      <c r="F51" s="36">
        <f>F50*C51</f>
        <v>0</v>
      </c>
      <c r="G51" s="36">
        <f>G50*C51</f>
        <v>0</v>
      </c>
      <c r="H51" s="36">
        <f>H50*C51</f>
        <v>0</v>
      </c>
      <c r="I51" s="41">
        <f t="shared" si="0"/>
        <v>0</v>
      </c>
    </row>
    <row r="52" spans="1:9" x14ac:dyDescent="0.25">
      <c r="A52" s="73" t="s">
        <v>56</v>
      </c>
      <c r="B52" s="73"/>
      <c r="D52" s="60">
        <f>SUM(D50:D51)</f>
        <v>0</v>
      </c>
      <c r="E52" s="60">
        <f>SUM(E50:E51)</f>
        <v>0</v>
      </c>
      <c r="F52" s="60">
        <f>SUM(F50:F51)</f>
        <v>0</v>
      </c>
      <c r="G52" s="60">
        <f>SUM(G50:G51)</f>
        <v>0</v>
      </c>
      <c r="H52" s="60">
        <f>SUM(H50:H51)</f>
        <v>0</v>
      </c>
      <c r="I52" s="60">
        <f t="shared" si="0"/>
        <v>0</v>
      </c>
    </row>
    <row r="53" spans="1:9" x14ac:dyDescent="0.25">
      <c r="A53" s="73" t="s">
        <v>103</v>
      </c>
      <c r="B53" s="74"/>
      <c r="D53" s="68">
        <f>IF(D52&lt;25000,D52,25000)</f>
        <v>0</v>
      </c>
      <c r="E53" s="68">
        <f>IF(D53&gt;24999,0,IF(AND((D53+E52)&lt;=25000,E52&lt;=(25000-D53)),E52,IF((D53+E52)&gt;25000,(25000-D53))))</f>
        <v>0</v>
      </c>
      <c r="F53" s="68">
        <f>IF(E53+D53&gt;24999,0,IF(AND((E53+D53+F52)&lt;=25000,F52&lt;(25000-E53-D53)),F52,IF((E53+F52+D53)&gt;25000,(25000-E53-D53))))</f>
        <v>0</v>
      </c>
      <c r="G53" s="68">
        <f>IF(F53+E53+D53&gt;24999,0,IF(AND((F53+E53+G52+D53)&lt;=25000,G52&lt;(25000-F53-E53+D53)),G52,IF((F53+G52+E53+D53)&gt;25000,(25000-F53-E53-D53))))</f>
        <v>0</v>
      </c>
      <c r="H53" s="68">
        <f>IF(G53+F53+E53+D53&gt;24999,0,IF(AND((G53+F53+H52+E53+D53)&lt;=25000,H52&lt;(25000-G53-F53+E53+D53)),H52,IF((G53+H52+F53+E53+D53)&gt;25000,(25000-G53-F53-E53-D53))))</f>
        <v>0</v>
      </c>
      <c r="I53" s="68">
        <f>SUM(D53:H53)</f>
        <v>0</v>
      </c>
    </row>
    <row r="54" spans="1:9" x14ac:dyDescent="0.25">
      <c r="B54" s="37"/>
      <c r="I54" s="36"/>
    </row>
    <row r="55" spans="1:9" ht="12" thickBot="1" x14ac:dyDescent="0.3">
      <c r="A55" s="37" t="s">
        <v>57</v>
      </c>
      <c r="B55" s="37" t="s">
        <v>55</v>
      </c>
      <c r="D55" s="38">
        <v>0</v>
      </c>
      <c r="E55" s="38">
        <v>0</v>
      </c>
      <c r="F55" s="38">
        <v>0</v>
      </c>
      <c r="G55" s="38">
        <v>0</v>
      </c>
      <c r="H55" s="38">
        <v>0</v>
      </c>
      <c r="I55" s="41">
        <f t="shared" si="0"/>
        <v>0</v>
      </c>
    </row>
    <row r="56" spans="1:9" ht="12" thickBot="1" x14ac:dyDescent="0.3">
      <c r="A56" s="73" t="s">
        <v>62</v>
      </c>
      <c r="B56" s="73"/>
      <c r="C56" s="63">
        <v>0</v>
      </c>
      <c r="D56" s="36">
        <f>D55*C56</f>
        <v>0</v>
      </c>
      <c r="E56" s="36">
        <f>E55*C56</f>
        <v>0</v>
      </c>
      <c r="F56" s="36">
        <f>F55*C56</f>
        <v>0</v>
      </c>
      <c r="G56" s="36">
        <f>G55*C56</f>
        <v>0</v>
      </c>
      <c r="H56" s="36">
        <f>H55*C56</f>
        <v>0</v>
      </c>
      <c r="I56" s="41">
        <f t="shared" si="0"/>
        <v>0</v>
      </c>
    </row>
    <row r="57" spans="1:9" x14ac:dyDescent="0.25">
      <c r="A57" s="73" t="s">
        <v>56</v>
      </c>
      <c r="B57" s="73"/>
      <c r="D57" s="60">
        <f>SUM(D55:D56)</f>
        <v>0</v>
      </c>
      <c r="E57" s="60">
        <f>SUM(E55:E56)</f>
        <v>0</v>
      </c>
      <c r="F57" s="60">
        <f>SUM(F55:F56)</f>
        <v>0</v>
      </c>
      <c r="G57" s="60">
        <f>SUM(G55:G56)</f>
        <v>0</v>
      </c>
      <c r="H57" s="60">
        <f>SUM(H55:H56)</f>
        <v>0</v>
      </c>
      <c r="I57" s="60">
        <f t="shared" si="0"/>
        <v>0</v>
      </c>
    </row>
    <row r="58" spans="1:9" x14ac:dyDescent="0.25">
      <c r="A58" s="73" t="s">
        <v>103</v>
      </c>
      <c r="B58" s="74"/>
      <c r="D58" s="68">
        <f>IF(D57&lt;25000,D57,25000)</f>
        <v>0</v>
      </c>
      <c r="E58" s="68">
        <f>IF(D58&gt;24999,0,IF(AND((D58+E57)&lt;=25000,E57&lt;=(25000-D58)),E57,IF((D58+E57)&gt;25000,(25000-D58))))</f>
        <v>0</v>
      </c>
      <c r="F58" s="68">
        <f>IF(E58+D58&gt;24999,0,IF(AND((E58+D58+F57)&lt;=25000,F57&lt;(25000-E58-D58)),F57,IF((E58+F57+D58)&gt;25000,(25000-E58-D58))))</f>
        <v>0</v>
      </c>
      <c r="G58" s="68">
        <f>IF(F58+E58+D58&gt;24999,0,IF(AND((F58+E58+G57+D58)&lt;=25000,G57&lt;(25000-F58-E58+D58)),G57,IF((F58+G57+E58+D58)&gt;25000,(25000-F58-E58-D58))))</f>
        <v>0</v>
      </c>
      <c r="H58" s="68">
        <f>IF(G58+F58+E58+D58&gt;24999,0,IF(AND((G58+F58+H57+E58+D58)&lt;=25000,H57&lt;(25000-G58-F58+E58+D58)),H57,IF((G58+H57+F58+E58+D58)&gt;25000,(25000-G58-F58-E58-D58))))</f>
        <v>0</v>
      </c>
      <c r="I58" s="68">
        <f>SUM(D58:H58)</f>
        <v>0</v>
      </c>
    </row>
    <row r="60" spans="1:9" ht="12" thickBot="1" x14ac:dyDescent="0.3">
      <c r="A60" s="37" t="s">
        <v>57</v>
      </c>
      <c r="B60" s="37" t="s">
        <v>55</v>
      </c>
      <c r="D60" s="38">
        <v>0</v>
      </c>
      <c r="E60" s="38">
        <v>0</v>
      </c>
      <c r="F60" s="38">
        <v>0</v>
      </c>
      <c r="G60" s="38">
        <v>0</v>
      </c>
      <c r="H60" s="38">
        <v>0</v>
      </c>
      <c r="I60" s="41">
        <f>SUM(D60:H60)</f>
        <v>0</v>
      </c>
    </row>
    <row r="61" spans="1:9" ht="12" thickBot="1" x14ac:dyDescent="0.3">
      <c r="A61" s="73" t="s">
        <v>62</v>
      </c>
      <c r="B61" s="73"/>
      <c r="C61" s="63">
        <v>0</v>
      </c>
      <c r="D61" s="36">
        <f>D60*C61</f>
        <v>0</v>
      </c>
      <c r="E61" s="36">
        <f>E60*C61</f>
        <v>0</v>
      </c>
      <c r="F61" s="36">
        <f>F60*C61</f>
        <v>0</v>
      </c>
      <c r="G61" s="36">
        <f>G60*C61</f>
        <v>0</v>
      </c>
      <c r="H61" s="36">
        <f>H60*C61</f>
        <v>0</v>
      </c>
      <c r="I61" s="41">
        <f>SUM(D61:H61)</f>
        <v>0</v>
      </c>
    </row>
    <row r="62" spans="1:9" x14ac:dyDescent="0.25">
      <c r="A62" s="73" t="s">
        <v>56</v>
      </c>
      <c r="B62" s="73"/>
      <c r="D62" s="60">
        <f>SUM(D60:D61)</f>
        <v>0</v>
      </c>
      <c r="E62" s="60">
        <f>SUM(E60:E61)</f>
        <v>0</v>
      </c>
      <c r="F62" s="60">
        <f>SUM(F60:F61)</f>
        <v>0</v>
      </c>
      <c r="G62" s="60">
        <f>SUM(G60:G61)</f>
        <v>0</v>
      </c>
      <c r="H62" s="60">
        <f>SUM(H60:H61)</f>
        <v>0</v>
      </c>
      <c r="I62" s="60">
        <f>SUM(D62:H62)</f>
        <v>0</v>
      </c>
    </row>
    <row r="63" spans="1:9" x14ac:dyDescent="0.25">
      <c r="A63" s="73" t="s">
        <v>103</v>
      </c>
      <c r="B63" s="74"/>
      <c r="D63" s="68">
        <f>IF(D62&lt;25000,D62,25000)</f>
        <v>0</v>
      </c>
      <c r="E63" s="68">
        <f>IF(D63&gt;24999,0,IF(AND((D63+E62)&lt;=25000,E62&lt;=(25000-D63)),E62,IF((D63+E62)&gt;25000,(25000-D63))))</f>
        <v>0</v>
      </c>
      <c r="F63" s="68">
        <f>IF(E63+D63&gt;24999,0,IF(AND((E63+D63+F62)&lt;=25000,F62&lt;(25000-E63-D63)),F62,IF((E63+F62+D63)&gt;25000,(25000-E63-D63))))</f>
        <v>0</v>
      </c>
      <c r="G63" s="68">
        <f>IF(F63+E63+D63&gt;24999,0,IF(AND((F63+E63+G62+D63)&lt;=25000,G62&lt;(25000-F63-E63+D63)),G62,IF((F63+G62+E63+D63)&gt;25000,(25000-F63-E63-D63))))</f>
        <v>0</v>
      </c>
      <c r="H63" s="68">
        <f>IF(G63+F63+E63+D63&gt;24999,0,IF(AND((G63+F63+H62+E63+D63)&lt;=25000,H62&lt;(25000-G63-F63+E63+D63)),H62,IF((G63+H62+F63+E63+D63)&gt;25000,(25000-G63-F63-E63-D63))))</f>
        <v>0</v>
      </c>
      <c r="I63" s="68">
        <f>SUM(D63:H63)</f>
        <v>0</v>
      </c>
    </row>
    <row r="65" spans="1:9" ht="12" thickBot="1" x14ac:dyDescent="0.3">
      <c r="A65" s="37" t="s">
        <v>57</v>
      </c>
      <c r="B65" s="37" t="s">
        <v>55</v>
      </c>
      <c r="D65" s="38">
        <v>0</v>
      </c>
      <c r="E65" s="38">
        <v>0</v>
      </c>
      <c r="F65" s="38">
        <v>0</v>
      </c>
      <c r="G65" s="38">
        <v>0</v>
      </c>
      <c r="H65" s="38">
        <v>0</v>
      </c>
      <c r="I65" s="41">
        <f>SUM(D65:H65)</f>
        <v>0</v>
      </c>
    </row>
    <row r="66" spans="1:9" ht="12" thickBot="1" x14ac:dyDescent="0.3">
      <c r="A66" s="73" t="s">
        <v>62</v>
      </c>
      <c r="B66" s="73"/>
      <c r="C66" s="63">
        <v>0</v>
      </c>
      <c r="D66" s="36">
        <f>D65*C66</f>
        <v>0</v>
      </c>
      <c r="E66" s="36">
        <f>E65*C66</f>
        <v>0</v>
      </c>
      <c r="F66" s="36">
        <f>F65*C66</f>
        <v>0</v>
      </c>
      <c r="G66" s="36">
        <f>G65*C66</f>
        <v>0</v>
      </c>
      <c r="H66" s="36">
        <f>H65*C66</f>
        <v>0</v>
      </c>
      <c r="I66" s="41">
        <f>SUM(D66:H66)</f>
        <v>0</v>
      </c>
    </row>
    <row r="67" spans="1:9" x14ac:dyDescent="0.25">
      <c r="A67" s="73" t="s">
        <v>56</v>
      </c>
      <c r="B67" s="73"/>
      <c r="D67" s="60">
        <f>SUM(D65:D66)</f>
        <v>0</v>
      </c>
      <c r="E67" s="60">
        <f>SUM(E65:E66)</f>
        <v>0</v>
      </c>
      <c r="F67" s="60">
        <f>SUM(F65:F66)</f>
        <v>0</v>
      </c>
      <c r="G67" s="60">
        <f>SUM(G65:G66)</f>
        <v>0</v>
      </c>
      <c r="H67" s="60">
        <f>SUM(H65:H66)</f>
        <v>0</v>
      </c>
      <c r="I67" s="60">
        <f>SUM(D67:H67)</f>
        <v>0</v>
      </c>
    </row>
    <row r="68" spans="1:9" x14ac:dyDescent="0.25">
      <c r="A68" s="73" t="s">
        <v>103</v>
      </c>
      <c r="B68" s="74"/>
      <c r="D68" s="68">
        <f>IF(D67&lt;25000,D67,25000)</f>
        <v>0</v>
      </c>
      <c r="E68" s="68">
        <f>IF(D68&gt;24999,0,IF(AND((D68+E67)&lt;=25000,E67&lt;=(25000-D68)),E67,IF((D68+E67)&gt;25000,(25000-D68))))</f>
        <v>0</v>
      </c>
      <c r="F68" s="68">
        <f>IF(E68+D68&gt;24999,0,IF(AND((E68+D68+F67)&lt;=25000,F67&lt;(25000-E68-D68)),F67,IF((E68+F67+D68)&gt;25000,(25000-E68-D68))))</f>
        <v>0</v>
      </c>
      <c r="G68" s="68">
        <f>IF(F68+E68+D68&gt;24999,0,IF(AND((F68+E68+G67+D68)&lt;=25000,G67&lt;(25000-F68-E68+D68)),G67,IF((F68+G67+E68+D68)&gt;25000,(25000-F68-E68-D68))))</f>
        <v>0</v>
      </c>
      <c r="H68" s="68">
        <f>IF(G68+F68+E68+D68&gt;24999,0,IF(AND((G68+F68+H67+E68+D68)&lt;=25000,H67&lt;(25000-G68-F68+E68+D68)),H67,IF((G68+H67+F68+E68+D68)&gt;25000,(25000-G68-F68-E68-D68))))</f>
        <v>0</v>
      </c>
      <c r="I68" s="68">
        <f>SUM(D68:H68)</f>
        <v>0</v>
      </c>
    </row>
  </sheetData>
  <sheetProtection insertColumns="0" insertRows="0" deleteColumns="0" deleteRows="0"/>
  <mergeCells count="28">
    <mergeCell ref="A16:B16"/>
    <mergeCell ref="A46:B46"/>
    <mergeCell ref="A9:B9"/>
    <mergeCell ref="A57:B57"/>
    <mergeCell ref="A56:B56"/>
    <mergeCell ref="A51:B51"/>
    <mergeCell ref="A48:B48"/>
    <mergeCell ref="A47:B47"/>
    <mergeCell ref="A11:B11"/>
    <mergeCell ref="A10:B10"/>
    <mergeCell ref="A52:B52"/>
    <mergeCell ref="A12:B12"/>
    <mergeCell ref="A67:B67"/>
    <mergeCell ref="A68:B68"/>
    <mergeCell ref="A61:B61"/>
    <mergeCell ref="A62:B62"/>
    <mergeCell ref="A63:B63"/>
    <mergeCell ref="A66:B66"/>
    <mergeCell ref="A58:B58"/>
    <mergeCell ref="A53:B53"/>
    <mergeCell ref="A17:B17"/>
    <mergeCell ref="A18:B18"/>
    <mergeCell ref="A19:B19"/>
    <mergeCell ref="A3:B3"/>
    <mergeCell ref="A4:B4"/>
    <mergeCell ref="A5:B5"/>
    <mergeCell ref="A6:B6"/>
    <mergeCell ref="A7:B7"/>
  </mergeCells>
  <phoneticPr fontId="2" type="noConversion"/>
  <printOptions horizontalCentered="1" gridLines="1"/>
  <pageMargins left="0.2" right="0.2" top="0.2" bottom="0.2" header="0.5" footer="0.5"/>
  <pageSetup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Cumulative Budget</vt:lpstr>
      <vt:lpstr>F&amp;A Calculation &amp; Subcontracts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Blalack, Adrienne L. (HSC)</dc:creator>
  <cp:lastModifiedBy>Sease, Ryan</cp:lastModifiedBy>
  <cp:lastPrinted>2018-02-02T22:26:13Z</cp:lastPrinted>
  <dcterms:created xsi:type="dcterms:W3CDTF">2007-06-22T00:32:27Z</dcterms:created>
  <dcterms:modified xsi:type="dcterms:W3CDTF">2024-01-03T21:54:40Z</dcterms:modified>
</cp:coreProperties>
</file>