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showInkAnnotation="0" codeName="ThisWorkbook" defaultThemeVersion="124226"/>
  <mc:AlternateContent xmlns:mc="http://schemas.openxmlformats.org/markup-compatibility/2006">
    <mc:Choice Requires="x15">
      <x15ac:absPath xmlns:x15ac="http://schemas.microsoft.com/office/spreadsheetml/2010/11/ac" url="/Users/flobehn/Library/CloudStorage/GoogleDrive-fbehn@hudsonalpha.org/Shared drives/Research Affairs/Proposals in Progress/Jackson_DOE-BETO_20240613/Jackson_DOE-BETO_SHARED/"/>
    </mc:Choice>
  </mc:AlternateContent>
  <xr:revisionPtr revIDLastSave="0" documentId="13_ncr:1_{BF3F94D8-C2C3-3C4B-8939-13F9CFCA6E25}" xr6:coauthVersionLast="47" xr6:coauthVersionMax="47" xr10:uidLastSave="{00000000-0000-0000-0000-000000000000}"/>
  <bookViews>
    <workbookView xWindow="0" yWindow="1320" windowWidth="38400" windowHeight="19260" tabRatio="828" activeTab="10"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Indirect'!$O:$P</definedName>
    <definedName name="Z_5BEC5FDE_32D0_42EF_8D2A_06DCBD4F05CC_.wvu.PrintArea" localSheetId="1" hidden="1">'a. Personnel'!$A$1:$AI$37</definedName>
    <definedName name="Z_5BEC5FDE_32D0_42EF_8D2A_06DCBD4F05CC_.wvu.PrintArea" localSheetId="2" hidden="1">'b. Fringe'!$A$1:$AF$21</definedName>
    <definedName name="Z_5BEC5FDE_32D0_42EF_8D2A_06DCBD4F05CC_.wvu.PrintArea" localSheetId="6" hidden="1">'f. Contractual'!$B$1:$O$30</definedName>
    <definedName name="Z_5BEC5FDE_32D0_42EF_8D2A_06DCBD4F05CC_.wvu.PrintArea" localSheetId="7" hidden="1">'g. Construction'!$B$1:$E$81</definedName>
    <definedName name="Z_5BEC5FDE_32D0_42EF_8D2A_06DCBD4F05CC_.wvu.PrintArea" localSheetId="8" hidden="1">'h. Other'!$B$1:$E$89</definedName>
    <definedName name="Z_5BEC5FDE_32D0_42EF_8D2A_06DCBD4F05CC_.wvu.PrintArea" localSheetId="9" hidden="1">'i. Indirect'!$A$1:$N$25</definedName>
    <definedName name="Z_5BEC5FDE_32D0_42EF_8D2A_06DCBD4F05CC_.wvu.PrintArea" localSheetId="10" hidden="1">'j. Cost Share'!$A$1:$N$22</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Indirect'!$O:$P</definedName>
    <definedName name="Z_6588CF8C_0BB8_4786_9A46_0A2D10254132_.wvu.PrintArea" localSheetId="1" hidden="1">'a. Personnel'!$A$1:$AI$37</definedName>
    <definedName name="Z_6588CF8C_0BB8_4786_9A46_0A2D10254132_.wvu.PrintArea" localSheetId="2" hidden="1">'b. Fringe'!$A$1:$AF$21</definedName>
    <definedName name="Z_6588CF8C_0BB8_4786_9A46_0A2D10254132_.wvu.PrintArea" localSheetId="6" hidden="1">'f. Contractual'!$B$1:$O$30</definedName>
    <definedName name="Z_6588CF8C_0BB8_4786_9A46_0A2D10254132_.wvu.PrintArea" localSheetId="7" hidden="1">'g. Construction'!$B$1:$E$81</definedName>
    <definedName name="Z_6588CF8C_0BB8_4786_9A46_0A2D10254132_.wvu.PrintArea" localSheetId="8" hidden="1">'h. Other'!$B$1:$E$89</definedName>
    <definedName name="Z_6588CF8C_0BB8_4786_9A46_0A2D10254132_.wvu.PrintArea" localSheetId="9" hidden="1">'i. Indirect'!$A$1:$N$25</definedName>
    <definedName name="Z_6588CF8C_0BB8_4786_9A46_0A2D10254132_.wvu.PrintArea" localSheetId="10" hidden="1">'j. Cost Share'!$A$1:$N$22</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Indirect'!$O:$P</definedName>
    <definedName name="Z_712CE29F_EFCA_4968_A7C5_599F87319D6A_.wvu.PrintArea" localSheetId="1" hidden="1">'a. Personnel'!$A$1:$AI$37</definedName>
    <definedName name="Z_712CE29F_EFCA_4968_A7C5_599F87319D6A_.wvu.PrintArea" localSheetId="2" hidden="1">'b. Fringe'!$A$1:$AF$21</definedName>
    <definedName name="Z_712CE29F_EFCA_4968_A7C5_599F87319D6A_.wvu.PrintArea" localSheetId="6" hidden="1">'f. Contractual'!$B$1:$O$30</definedName>
    <definedName name="Z_712CE29F_EFCA_4968_A7C5_599F87319D6A_.wvu.PrintArea" localSheetId="7" hidden="1">'g. Construction'!$B$1:$E$81</definedName>
    <definedName name="Z_712CE29F_EFCA_4968_A7C5_599F87319D6A_.wvu.PrintArea" localSheetId="8" hidden="1">'h. Other'!$B$1:$E$89</definedName>
    <definedName name="Z_712CE29F_EFCA_4968_A7C5_599F87319D6A_.wvu.PrintArea" localSheetId="9" hidden="1">'i. Indirect'!$A$1:$N$25</definedName>
    <definedName name="Z_712CE29F_EFCA_4968_A7C5_599F87319D6A_.wvu.PrintArea" localSheetId="10" hidden="1">'j. Cost Share'!$A$1:$N$22</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Indirect'!$O:$P</definedName>
    <definedName name="Z_BF352FCE_C1BE_4B84_9561_6030FEF6A15F_.wvu.PrintArea" localSheetId="1" hidden="1">'a. Personnel'!$A$1:$AI$37</definedName>
    <definedName name="Z_BF352FCE_C1BE_4B84_9561_6030FEF6A15F_.wvu.PrintArea" localSheetId="2" hidden="1">'b. Fringe'!$A$1:$AF$21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Indirect'!$O:$P</definedName>
    <definedName name="Z_D5CEF8EB_A9A7_4458_BF65_8F18E34CBA87_.wvu.PrintArea" localSheetId="1" hidden="1">'a. Personnel'!$A$1:$AI$37</definedName>
    <definedName name="Z_D5CEF8EB_A9A7_4458_BF65_8F18E34CBA87_.wvu.PrintArea" localSheetId="2" hidden="1">'b. Fringe'!$A$1:$AF$21</definedName>
    <definedName name="Z_D5CEF8EB_A9A7_4458_BF65_8F18E34CBA87_.wvu.PrintArea" localSheetId="6" hidden="1">'f. Contractual'!$B$1:$O$30</definedName>
    <definedName name="Z_D5CEF8EB_A9A7_4458_BF65_8F18E34CBA87_.wvu.PrintArea" localSheetId="7" hidden="1">'g. Construction'!$B$1:$E$81</definedName>
    <definedName name="Z_D5CEF8EB_A9A7_4458_BF65_8F18E34CBA87_.wvu.PrintArea" localSheetId="8" hidden="1">'h. Other'!$B$1:$E$89</definedName>
    <definedName name="Z_D5CEF8EB_A9A7_4458_BF65_8F18E34CBA87_.wvu.PrintArea" localSheetId="9" hidden="1">'i. Indirect'!$A$1:$N$25</definedName>
    <definedName name="Z_D5CEF8EB_A9A7_4458_BF65_8F18E34CBA87_.wvu.PrintArea" localSheetId="10" hidden="1">'j. Cost Share'!$A$1:$N$22</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Indirect'!$O:$P</definedName>
    <definedName name="Z_D7FF18E2_A72D_4088_BD59_9D74A43C39A8_.wvu.PrintArea" localSheetId="1" hidden="1">'a. Personnel'!$A$1:$AI$37</definedName>
    <definedName name="Z_D7FF18E2_A72D_4088_BD59_9D74A43C39A8_.wvu.PrintArea" localSheetId="2" hidden="1">'b. Fringe'!$A$1:$AF$21</definedName>
    <definedName name="Z_D7FF18E2_A72D_4088_BD59_9D74A43C39A8_.wvu.PrintArea" localSheetId="6" hidden="1">'f. Contractual'!$B$1:$O$30</definedName>
    <definedName name="Z_D7FF18E2_A72D_4088_BD59_9D74A43C39A8_.wvu.PrintArea" localSheetId="7" hidden="1">'g. Construction'!$B$1:$E$81</definedName>
    <definedName name="Z_D7FF18E2_A72D_4088_BD59_9D74A43C39A8_.wvu.PrintArea" localSheetId="8" hidden="1">'h. Other'!$B$1:$E$89</definedName>
    <definedName name="Z_D7FF18E2_A72D_4088_BD59_9D74A43C39A8_.wvu.PrintArea" localSheetId="9" hidden="1">'i. Indirect'!$A$1:$N$25</definedName>
    <definedName name="Z_D7FF18E2_A72D_4088_BD59_9D74A43C39A8_.wvu.PrintArea" localSheetId="10" hidden="1">'j. Cost Share'!$A$1:$N$22</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20" i="1"/>
  <c r="D19" i="1"/>
  <c r="D18" i="1"/>
  <c r="D17" i="1"/>
  <c r="D16" i="1"/>
  <c r="D15" i="1"/>
  <c r="K7" i="4"/>
  <c r="K80" i="4"/>
  <c r="AH10" i="2"/>
  <c r="AH12" i="2"/>
  <c r="AH13" i="2"/>
  <c r="AH14" i="2"/>
  <c r="AH15" i="2"/>
  <c r="AH16" i="2"/>
  <c r="AH17" i="2"/>
  <c r="AH18" i="2"/>
  <c r="AH19" i="2"/>
  <c r="AH20" i="2"/>
  <c r="AH21" i="2"/>
  <c r="AH22" i="2"/>
  <c r="AH23" i="2"/>
  <c r="AH24" i="2"/>
  <c r="AH25" i="2"/>
  <c r="AH26" i="2"/>
  <c r="AH28" i="2"/>
  <c r="AH29" i="2"/>
  <c r="AH30" i="2"/>
  <c r="AH31" i="2"/>
  <c r="AH32" i="2"/>
  <c r="AH33" i="2"/>
  <c r="AG11" i="2"/>
  <c r="AG12" i="2"/>
  <c r="AG13" i="2"/>
  <c r="AG14" i="2"/>
  <c r="AG15" i="2"/>
  <c r="AG16" i="2"/>
  <c r="AG17" i="2"/>
  <c r="AG18" i="2"/>
  <c r="AG19" i="2"/>
  <c r="AG20" i="2"/>
  <c r="AG21" i="2"/>
  <c r="AG22" i="2"/>
  <c r="AG23" i="2"/>
  <c r="AG24" i="2"/>
  <c r="AG25" i="2"/>
  <c r="AG26" i="2"/>
  <c r="AG27" i="2"/>
  <c r="AG28" i="2"/>
  <c r="AG29" i="2"/>
  <c r="AG30" i="2"/>
  <c r="AG31" i="2"/>
  <c r="AG32" i="2"/>
  <c r="AG33" i="2"/>
  <c r="AG10" i="2"/>
  <c r="H27" i="14"/>
  <c r="I27" i="14"/>
  <c r="L27" i="14"/>
  <c r="M31" i="14"/>
  <c r="L31" i="14"/>
  <c r="K31" i="14"/>
  <c r="J31" i="14"/>
  <c r="I31" i="14"/>
  <c r="H31" i="14"/>
  <c r="G31" i="14"/>
  <c r="F31" i="14"/>
  <c r="E31" i="14"/>
  <c r="D31" i="14"/>
  <c r="E30" i="14"/>
  <c r="E32" i="14" s="1"/>
  <c r="M29" i="14"/>
  <c r="L29" i="14"/>
  <c r="K29" i="14"/>
  <c r="J29" i="14"/>
  <c r="I29" i="14"/>
  <c r="H29" i="14"/>
  <c r="G29" i="14"/>
  <c r="F29" i="14"/>
  <c r="E29" i="14"/>
  <c r="D29" i="14"/>
  <c r="M28" i="14"/>
  <c r="L28" i="14"/>
  <c r="L30" i="14" s="1"/>
  <c r="L32" i="14" s="1"/>
  <c r="K28" i="14"/>
  <c r="J28" i="14"/>
  <c r="I28" i="14"/>
  <c r="I30" i="14" s="1"/>
  <c r="I32" i="14" s="1"/>
  <c r="H28" i="14"/>
  <c r="H30" i="14" s="1"/>
  <c r="H32" i="14" s="1"/>
  <c r="G28" i="14"/>
  <c r="F28" i="14"/>
  <c r="E28" i="14"/>
  <c r="D28" i="14"/>
  <c r="L26" i="14"/>
  <c r="K26" i="14"/>
  <c r="J26" i="14"/>
  <c r="I26" i="14"/>
  <c r="H26" i="14"/>
  <c r="G26" i="14"/>
  <c r="F26" i="14"/>
  <c r="E26" i="14"/>
  <c r="D26" i="14"/>
  <c r="L25" i="14"/>
  <c r="K25" i="14"/>
  <c r="J25" i="14"/>
  <c r="I25" i="14"/>
  <c r="H25" i="14"/>
  <c r="G25" i="14"/>
  <c r="F25" i="14"/>
  <c r="E25" i="14"/>
  <c r="D25" i="14"/>
  <c r="L24" i="14"/>
  <c r="K24" i="14"/>
  <c r="J24" i="14"/>
  <c r="I24" i="14"/>
  <c r="H24" i="14"/>
  <c r="G24" i="14"/>
  <c r="F24" i="14"/>
  <c r="E24" i="14"/>
  <c r="D24" i="14"/>
  <c r="M23" i="14"/>
  <c r="L23" i="14"/>
  <c r="K23" i="14"/>
  <c r="J23" i="14"/>
  <c r="I23" i="14"/>
  <c r="H23" i="14"/>
  <c r="G23" i="14"/>
  <c r="F23" i="14"/>
  <c r="E23" i="14"/>
  <c r="D23" i="14"/>
  <c r="L22" i="14"/>
  <c r="K22" i="14"/>
  <c r="J22" i="14"/>
  <c r="I22" i="14"/>
  <c r="H22" i="14"/>
  <c r="G22" i="14"/>
  <c r="F22" i="14"/>
  <c r="E22" i="14"/>
  <c r="G17" i="14"/>
  <c r="G16" i="14"/>
  <c r="G15" i="14"/>
  <c r="G14" i="14"/>
  <c r="G13" i="14"/>
  <c r="G12" i="14"/>
  <c r="H32" i="13"/>
  <c r="I32" i="13"/>
  <c r="L32" i="13"/>
  <c r="H31" i="13"/>
  <c r="I31" i="13"/>
  <c r="J31" i="13"/>
  <c r="K31" i="13"/>
  <c r="L31" i="13"/>
  <c r="M31" i="13"/>
  <c r="H30" i="13"/>
  <c r="I30" i="13"/>
  <c r="L30" i="13"/>
  <c r="M29" i="13"/>
  <c r="L29" i="13"/>
  <c r="K29" i="13"/>
  <c r="J29" i="13"/>
  <c r="I29" i="13"/>
  <c r="H29" i="13"/>
  <c r="M28" i="13"/>
  <c r="L28" i="13"/>
  <c r="K28" i="13"/>
  <c r="J28" i="13"/>
  <c r="I28" i="13"/>
  <c r="H28" i="13"/>
  <c r="H27" i="13"/>
  <c r="I27" i="13"/>
  <c r="L27" i="13"/>
  <c r="L26" i="13"/>
  <c r="K26" i="13"/>
  <c r="J26" i="13"/>
  <c r="I26" i="13"/>
  <c r="H26" i="13"/>
  <c r="L25" i="13"/>
  <c r="K25" i="13"/>
  <c r="J25" i="13"/>
  <c r="I25" i="13"/>
  <c r="H25" i="13"/>
  <c r="L24" i="13"/>
  <c r="K24" i="13"/>
  <c r="J24" i="13"/>
  <c r="I24" i="13"/>
  <c r="H24" i="13"/>
  <c r="M23" i="13"/>
  <c r="L23" i="13"/>
  <c r="K23" i="13"/>
  <c r="J23" i="13"/>
  <c r="I23" i="13"/>
  <c r="H23" i="13"/>
  <c r="L22" i="13"/>
  <c r="K22" i="13"/>
  <c r="J22" i="13"/>
  <c r="I22" i="13"/>
  <c r="H22" i="13"/>
  <c r="G22" i="13"/>
  <c r="F22" i="13"/>
  <c r="E22" i="13"/>
  <c r="G17" i="13"/>
  <c r="G16" i="13"/>
  <c r="G15" i="13"/>
  <c r="G14" i="13"/>
  <c r="G13" i="13"/>
  <c r="G12" i="13"/>
  <c r="G39" i="1"/>
  <c r="J39" i="1"/>
  <c r="L38" i="1"/>
  <c r="F38" i="1"/>
  <c r="G38" i="1"/>
  <c r="H38" i="1"/>
  <c r="I38" i="1"/>
  <c r="J38" i="1"/>
  <c r="K38" i="1"/>
  <c r="B38" i="1"/>
  <c r="G37" i="1"/>
  <c r="J37" i="1"/>
  <c r="L36" i="1"/>
  <c r="K36" i="1"/>
  <c r="J36" i="1"/>
  <c r="I36" i="1"/>
  <c r="H36" i="1"/>
  <c r="G36" i="1"/>
  <c r="L35" i="1"/>
  <c r="K35" i="1"/>
  <c r="J35" i="1"/>
  <c r="I35" i="1"/>
  <c r="H35" i="1"/>
  <c r="G35" i="1"/>
  <c r="G34" i="1"/>
  <c r="J34" i="1"/>
  <c r="F33" i="1"/>
  <c r="G33" i="1"/>
  <c r="I33" i="1"/>
  <c r="J33" i="1"/>
  <c r="F32" i="1"/>
  <c r="G32" i="1"/>
  <c r="H32" i="1"/>
  <c r="J32" i="1"/>
  <c r="K32" i="1"/>
  <c r="L31" i="1"/>
  <c r="F31" i="1"/>
  <c r="G31" i="1"/>
  <c r="H31" i="1"/>
  <c r="I31" i="1"/>
  <c r="J31" i="1"/>
  <c r="K31" i="1"/>
  <c r="J29" i="1"/>
  <c r="I29" i="1"/>
  <c r="H29" i="1"/>
  <c r="G29" i="1"/>
  <c r="J28" i="1"/>
  <c r="I28" i="1"/>
  <c r="H28" i="1"/>
  <c r="G28" i="1"/>
  <c r="J27" i="1"/>
  <c r="I27" i="1"/>
  <c r="H27" i="1"/>
  <c r="G27" i="1"/>
  <c r="K26" i="1"/>
  <c r="J26" i="1"/>
  <c r="I26" i="1"/>
  <c r="H26" i="1"/>
  <c r="G26" i="1"/>
  <c r="J25" i="1"/>
  <c r="I25" i="1"/>
  <c r="H25" i="1"/>
  <c r="G25" i="1"/>
  <c r="L20" i="1"/>
  <c r="M20" i="1" s="1"/>
  <c r="L17" i="1"/>
  <c r="M17" i="1" s="1"/>
  <c r="H19" i="11"/>
  <c r="I19" i="11"/>
  <c r="J19" i="11"/>
  <c r="K19" i="11"/>
  <c r="L19" i="11"/>
  <c r="M19" i="11"/>
  <c r="F17" i="11"/>
  <c r="G17" i="11"/>
  <c r="H17" i="11"/>
  <c r="I17" i="11"/>
  <c r="J17" i="11"/>
  <c r="K17" i="11"/>
  <c r="L17" i="11"/>
  <c r="M17" i="11"/>
  <c r="F16" i="10"/>
  <c r="G16" i="10"/>
  <c r="H16" i="10"/>
  <c r="I16" i="10"/>
  <c r="J16" i="10"/>
  <c r="K16" i="10"/>
  <c r="C86" i="9"/>
  <c r="C78" i="9"/>
  <c r="C70" i="9"/>
  <c r="C62" i="9"/>
  <c r="C54" i="9"/>
  <c r="C80" i="8"/>
  <c r="C78" i="8"/>
  <c r="C71" i="8"/>
  <c r="C64" i="8"/>
  <c r="C57" i="8"/>
  <c r="C50" i="8"/>
  <c r="I29" i="7"/>
  <c r="J29" i="7"/>
  <c r="M29" i="7"/>
  <c r="I27" i="7"/>
  <c r="J27" i="7"/>
  <c r="K27" i="7"/>
  <c r="H33" i="1" s="1"/>
  <c r="H34" i="1" s="1"/>
  <c r="H37" i="1" s="1"/>
  <c r="H39" i="1" s="1"/>
  <c r="L18" i="1" s="1"/>
  <c r="M18" i="1" s="1"/>
  <c r="L27" i="7"/>
  <c r="M27" i="7"/>
  <c r="N27" i="7"/>
  <c r="N29" i="7" s="1"/>
  <c r="I22" i="7"/>
  <c r="J22" i="7"/>
  <c r="K22" i="7"/>
  <c r="L22" i="7"/>
  <c r="I32" i="1" s="1"/>
  <c r="I34" i="1" s="1"/>
  <c r="I37" i="1" s="1"/>
  <c r="I39" i="1" s="1"/>
  <c r="L19" i="1" s="1"/>
  <c r="C19" i="1" s="1"/>
  <c r="M22" i="7"/>
  <c r="N22" i="7"/>
  <c r="O12" i="7"/>
  <c r="O11" i="7"/>
  <c r="O10" i="7"/>
  <c r="O9" i="7"/>
  <c r="O8" i="7"/>
  <c r="O7" i="7"/>
  <c r="I13" i="7"/>
  <c r="J13" i="7"/>
  <c r="K13" i="7"/>
  <c r="L13" i="7"/>
  <c r="M13" i="7"/>
  <c r="N13" i="7"/>
  <c r="E104" i="6"/>
  <c r="E103" i="6"/>
  <c r="E102" i="6"/>
  <c r="E101" i="6"/>
  <c r="E100" i="6"/>
  <c r="E99" i="6"/>
  <c r="E98" i="6"/>
  <c r="E97" i="6"/>
  <c r="E94" i="6"/>
  <c r="E93" i="6"/>
  <c r="E92" i="6"/>
  <c r="E91" i="6"/>
  <c r="E90" i="6"/>
  <c r="E89" i="6"/>
  <c r="E88" i="6"/>
  <c r="E87" i="6"/>
  <c r="E95" i="6" s="1"/>
  <c r="E84" i="6"/>
  <c r="E83" i="6"/>
  <c r="E82" i="6"/>
  <c r="E81" i="6"/>
  <c r="E80" i="6"/>
  <c r="E79" i="6"/>
  <c r="E78" i="6"/>
  <c r="E77" i="6"/>
  <c r="E74" i="6"/>
  <c r="E73" i="6"/>
  <c r="E72" i="6"/>
  <c r="E71" i="6"/>
  <c r="E70" i="6"/>
  <c r="E69" i="6"/>
  <c r="E68" i="6"/>
  <c r="E67" i="6"/>
  <c r="E64" i="6"/>
  <c r="E63" i="6"/>
  <c r="E62" i="6"/>
  <c r="E61" i="6"/>
  <c r="E60" i="6"/>
  <c r="E59" i="6"/>
  <c r="E58" i="6"/>
  <c r="E57" i="6"/>
  <c r="E85" i="5"/>
  <c r="E84" i="5"/>
  <c r="E83" i="5"/>
  <c r="E82" i="5"/>
  <c r="E81" i="5"/>
  <c r="E80" i="5"/>
  <c r="E86" i="5" s="1"/>
  <c r="M25" i="14" s="1"/>
  <c r="E77" i="5"/>
  <c r="E76" i="5"/>
  <c r="E75" i="5"/>
  <c r="E74" i="5"/>
  <c r="E73" i="5"/>
  <c r="E72" i="5"/>
  <c r="E78" i="5" s="1"/>
  <c r="E69" i="5"/>
  <c r="E68" i="5"/>
  <c r="E67" i="5"/>
  <c r="E66" i="5"/>
  <c r="E65" i="5"/>
  <c r="E64" i="5"/>
  <c r="E61" i="5"/>
  <c r="E60" i="5"/>
  <c r="E59" i="5"/>
  <c r="E58" i="5"/>
  <c r="E57" i="5"/>
  <c r="E56" i="5"/>
  <c r="E53" i="5"/>
  <c r="E52" i="5"/>
  <c r="E51" i="5"/>
  <c r="E50" i="5"/>
  <c r="E49" i="5"/>
  <c r="E48" i="5"/>
  <c r="K85" i="4"/>
  <c r="K83" i="4"/>
  <c r="K82" i="4"/>
  <c r="K81" i="4"/>
  <c r="K86" i="4"/>
  <c r="M24" i="14" s="1"/>
  <c r="K77" i="4"/>
  <c r="K75" i="4"/>
  <c r="K74" i="4"/>
  <c r="K73" i="4"/>
  <c r="K72" i="4"/>
  <c r="K78" i="4" s="1"/>
  <c r="K69" i="4"/>
  <c r="K67" i="4"/>
  <c r="K66" i="4"/>
  <c r="K65" i="4"/>
  <c r="K64" i="4"/>
  <c r="K61" i="4"/>
  <c r="K59" i="4"/>
  <c r="K58" i="4"/>
  <c r="K57" i="4"/>
  <c r="K56" i="4"/>
  <c r="K62" i="4" s="1"/>
  <c r="K53" i="4"/>
  <c r="K51" i="4"/>
  <c r="K50" i="4"/>
  <c r="K49" i="4"/>
  <c r="K48" i="4"/>
  <c r="AF9" i="3"/>
  <c r="AF10" i="3"/>
  <c r="AF11" i="3"/>
  <c r="AF12" i="3"/>
  <c r="AF13" i="3"/>
  <c r="AF8" i="3"/>
  <c r="AC13" i="3"/>
  <c r="AE12" i="3"/>
  <c r="AE11" i="3"/>
  <c r="AE13" i="3" s="1"/>
  <c r="AE10" i="3"/>
  <c r="AE9" i="3"/>
  <c r="AE8" i="3"/>
  <c r="AE7" i="3"/>
  <c r="AB13" i="3"/>
  <c r="Z13" i="3"/>
  <c r="AB12" i="3"/>
  <c r="AB11" i="3"/>
  <c r="AB10" i="3"/>
  <c r="AB9" i="3"/>
  <c r="AB8" i="3"/>
  <c r="AB7" i="3"/>
  <c r="W13" i="3"/>
  <c r="Y12" i="3"/>
  <c r="Y11" i="3"/>
  <c r="Y10" i="3"/>
  <c r="Y9" i="3"/>
  <c r="Y8" i="3"/>
  <c r="Y13" i="3" s="1"/>
  <c r="Y7" i="3"/>
  <c r="T13" i="3"/>
  <c r="V12" i="3"/>
  <c r="V11" i="3"/>
  <c r="V10" i="3"/>
  <c r="V9" i="3"/>
  <c r="V8" i="3"/>
  <c r="V13" i="3" s="1"/>
  <c r="V7" i="3"/>
  <c r="Q13" i="3"/>
  <c r="S12" i="3"/>
  <c r="S11" i="3"/>
  <c r="S10" i="3"/>
  <c r="S9" i="3"/>
  <c r="S8" i="3"/>
  <c r="S13" i="3" s="1"/>
  <c r="S7" i="3"/>
  <c r="AD34" i="2"/>
  <c r="AF33" i="2"/>
  <c r="AF32" i="2"/>
  <c r="AF31" i="2"/>
  <c r="AF30" i="2"/>
  <c r="AF29" i="2"/>
  <c r="AF28" i="2"/>
  <c r="AF27" i="2"/>
  <c r="AF34" i="2" s="1"/>
  <c r="AF26" i="2"/>
  <c r="AF25" i="2"/>
  <c r="AF24" i="2"/>
  <c r="AF23" i="2"/>
  <c r="AF22" i="2"/>
  <c r="AF21" i="2"/>
  <c r="AF20" i="2"/>
  <c r="AF19" i="2"/>
  <c r="AF18" i="2"/>
  <c r="AF17" i="2"/>
  <c r="AF16" i="2"/>
  <c r="AF15" i="2"/>
  <c r="AF14" i="2"/>
  <c r="AF13" i="2"/>
  <c r="AF12" i="2"/>
  <c r="AF11" i="2"/>
  <c r="AF10" i="2"/>
  <c r="AF9" i="2"/>
  <c r="AF8" i="2"/>
  <c r="AA34" i="2"/>
  <c r="AC33" i="2"/>
  <c r="AC32" i="2"/>
  <c r="AC31" i="2"/>
  <c r="AC30" i="2"/>
  <c r="AC29" i="2"/>
  <c r="AC28" i="2"/>
  <c r="AC27" i="2"/>
  <c r="AC26" i="2"/>
  <c r="AC25" i="2"/>
  <c r="AC24" i="2"/>
  <c r="AC23" i="2"/>
  <c r="AC22" i="2"/>
  <c r="AC21" i="2"/>
  <c r="AC20" i="2"/>
  <c r="AC19" i="2"/>
  <c r="AC18" i="2"/>
  <c r="AC17" i="2"/>
  <c r="AC16" i="2"/>
  <c r="AC15" i="2"/>
  <c r="AC14" i="2"/>
  <c r="AC13" i="2"/>
  <c r="AC12" i="2"/>
  <c r="AC11" i="2"/>
  <c r="AC10" i="2"/>
  <c r="AC34" i="2" s="1"/>
  <c r="AC9" i="2"/>
  <c r="AC8" i="2"/>
  <c r="X34" i="2"/>
  <c r="Z33" i="2"/>
  <c r="Z32" i="2"/>
  <c r="Z31" i="2"/>
  <c r="Z30" i="2"/>
  <c r="Z29" i="2"/>
  <c r="Z28" i="2"/>
  <c r="Z27" i="2"/>
  <c r="Z26" i="2"/>
  <c r="Z25" i="2"/>
  <c r="Z24" i="2"/>
  <c r="Z23" i="2"/>
  <c r="Z22" i="2"/>
  <c r="Z21" i="2"/>
  <c r="Z20" i="2"/>
  <c r="Z19" i="2"/>
  <c r="Z18" i="2"/>
  <c r="Z17" i="2"/>
  <c r="Z16" i="2"/>
  <c r="Z15" i="2"/>
  <c r="Z14" i="2"/>
  <c r="Z13" i="2"/>
  <c r="Z12" i="2"/>
  <c r="Z11" i="2"/>
  <c r="Z10" i="2"/>
  <c r="Z34" i="2" s="1"/>
  <c r="Z9" i="2"/>
  <c r="Z8" i="2"/>
  <c r="U34" i="2"/>
  <c r="W33" i="2"/>
  <c r="W32" i="2"/>
  <c r="W31" i="2"/>
  <c r="W30" i="2"/>
  <c r="W29" i="2"/>
  <c r="W28" i="2"/>
  <c r="W27" i="2"/>
  <c r="W26" i="2"/>
  <c r="W25" i="2"/>
  <c r="W24" i="2"/>
  <c r="W23" i="2"/>
  <c r="W22" i="2"/>
  <c r="W21" i="2"/>
  <c r="W20" i="2"/>
  <c r="W19" i="2"/>
  <c r="W18" i="2"/>
  <c r="W17" i="2"/>
  <c r="W16" i="2"/>
  <c r="W15" i="2"/>
  <c r="W14" i="2"/>
  <c r="W13" i="2"/>
  <c r="W12" i="2"/>
  <c r="W11" i="2"/>
  <c r="W10" i="2"/>
  <c r="W34" i="2" s="1"/>
  <c r="W9" i="2"/>
  <c r="W8" i="2"/>
  <c r="T34" i="2"/>
  <c r="R34" i="2"/>
  <c r="T33" i="2"/>
  <c r="T32" i="2"/>
  <c r="T31" i="2"/>
  <c r="T30" i="2"/>
  <c r="T29" i="2"/>
  <c r="T28" i="2"/>
  <c r="T27" i="2"/>
  <c r="T26" i="2"/>
  <c r="T25" i="2"/>
  <c r="T24" i="2"/>
  <c r="T23" i="2"/>
  <c r="T22" i="2"/>
  <c r="T21" i="2"/>
  <c r="T20" i="2"/>
  <c r="T19" i="2"/>
  <c r="T18" i="2"/>
  <c r="T17" i="2"/>
  <c r="T16" i="2"/>
  <c r="T15" i="2"/>
  <c r="T14" i="2"/>
  <c r="T13" i="2"/>
  <c r="T12" i="2"/>
  <c r="T11" i="2"/>
  <c r="T10" i="2"/>
  <c r="T9" i="2"/>
  <c r="T8" i="2"/>
  <c r="K8" i="4"/>
  <c r="K9" i="4"/>
  <c r="K42" i="4"/>
  <c r="K43" i="4"/>
  <c r="K45" i="4"/>
  <c r="K41" i="4"/>
  <c r="K40" i="4"/>
  <c r="K34" i="4"/>
  <c r="K35" i="4"/>
  <c r="K37" i="4"/>
  <c r="K33" i="4"/>
  <c r="K32" i="4"/>
  <c r="K26" i="4"/>
  <c r="K27" i="4"/>
  <c r="K29" i="4"/>
  <c r="K25" i="4"/>
  <c r="K24" i="4"/>
  <c r="K18" i="4"/>
  <c r="K19" i="4"/>
  <c r="K21" i="4"/>
  <c r="K17" i="4"/>
  <c r="K16" i="4"/>
  <c r="K13" i="4"/>
  <c r="K10" i="4"/>
  <c r="K11" i="4"/>
  <c r="K29" i="7" l="1"/>
  <c r="J27" i="14" s="1"/>
  <c r="J30" i="14" s="1"/>
  <c r="J32" i="14" s="1"/>
  <c r="F15" i="13"/>
  <c r="N15" i="13" s="1"/>
  <c r="F15" i="14"/>
  <c r="N15" i="14" s="1"/>
  <c r="L29" i="7"/>
  <c r="M27" i="13"/>
  <c r="M27" i="14"/>
  <c r="K33" i="1"/>
  <c r="E105" i="6"/>
  <c r="M26" i="13" s="1"/>
  <c r="K28" i="1"/>
  <c r="L28" i="1" s="1"/>
  <c r="E88" i="5"/>
  <c r="M25" i="13"/>
  <c r="K27" i="1"/>
  <c r="L27" i="1" s="1"/>
  <c r="M24" i="13"/>
  <c r="K89" i="4"/>
  <c r="AH27" i="2"/>
  <c r="M22" i="13"/>
  <c r="K25" i="1"/>
  <c r="M22" i="14"/>
  <c r="L26" i="1"/>
  <c r="M19" i="1"/>
  <c r="C18" i="1"/>
  <c r="C20" i="1"/>
  <c r="E75" i="6"/>
  <c r="E85" i="6"/>
  <c r="E65" i="6"/>
  <c r="E70" i="5"/>
  <c r="E62" i="5"/>
  <c r="E54" i="5"/>
  <c r="K70" i="4"/>
  <c r="K54" i="4"/>
  <c r="K38" i="4"/>
  <c r="K46" i="4"/>
  <c r="K30" i="4"/>
  <c r="K22" i="4"/>
  <c r="K14" i="4"/>
  <c r="N34" i="14"/>
  <c r="F1" i="14"/>
  <c r="C1" i="14"/>
  <c r="F16" i="13" l="1"/>
  <c r="N16" i="13" s="1"/>
  <c r="F16" i="14"/>
  <c r="N16" i="14" s="1"/>
  <c r="J27" i="13"/>
  <c r="J30" i="13" s="1"/>
  <c r="J32" i="13" s="1"/>
  <c r="K27" i="14"/>
  <c r="K30" i="14" s="1"/>
  <c r="K32" i="14" s="1"/>
  <c r="K27" i="13"/>
  <c r="K30" i="13" s="1"/>
  <c r="K32" i="13" s="1"/>
  <c r="F14" i="14"/>
  <c r="N14" i="14" s="1"/>
  <c r="F14" i="13"/>
  <c r="N14" i="13" s="1"/>
  <c r="K34" i="1"/>
  <c r="E107" i="6"/>
  <c r="K29" i="1"/>
  <c r="L29" i="1" s="1"/>
  <c r="M26" i="14"/>
  <c r="M30" i="14" s="1"/>
  <c r="M32" i="14" s="1"/>
  <c r="M30" i="13"/>
  <c r="M32" i="13" s="1"/>
  <c r="N34" i="13"/>
  <c r="K37" i="1" l="1"/>
  <c r="K39" i="1" s="1"/>
  <c r="L21" i="1" s="1"/>
  <c r="M21" i="1" s="1"/>
  <c r="E10" i="2"/>
  <c r="H10" i="2"/>
  <c r="K10" i="2"/>
  <c r="N10" i="2"/>
  <c r="Q10" i="2"/>
  <c r="D14" i="1" l="1"/>
  <c r="E17" i="11"/>
  <c r="D13" i="1" s="1"/>
  <c r="D17" i="11"/>
  <c r="D12" i="1" s="1"/>
  <c r="N16" i="11"/>
  <c r="N15" i="11"/>
  <c r="N14" i="11"/>
  <c r="N13" i="11"/>
  <c r="N12" i="11"/>
  <c r="N11" i="11"/>
  <c r="N10" i="11"/>
  <c r="N9" i="11"/>
  <c r="N8" i="11"/>
  <c r="N7" i="11"/>
  <c r="N17" i="11" l="1"/>
  <c r="G9" i="14"/>
  <c r="G11" i="14"/>
  <c r="G8" i="14"/>
  <c r="G10" i="14"/>
  <c r="E16" i="10"/>
  <c r="D16" i="10"/>
  <c r="C16" i="10"/>
  <c r="B16" i="10"/>
  <c r="L15" i="10"/>
  <c r="L14" i="10"/>
  <c r="L13" i="10"/>
  <c r="L12" i="10"/>
  <c r="C46" i="9"/>
  <c r="C38" i="9"/>
  <c r="C30" i="9"/>
  <c r="C22" i="9"/>
  <c r="C14" i="9"/>
  <c r="C43" i="8"/>
  <c r="C36" i="8"/>
  <c r="C29" i="8"/>
  <c r="C22" i="8"/>
  <c r="C15" i="8"/>
  <c r="O26" i="7"/>
  <c r="O25" i="7"/>
  <c r="H27" i="7"/>
  <c r="E33" i="1" s="1"/>
  <c r="G27" i="7"/>
  <c r="D33" i="1" s="1"/>
  <c r="L33" i="1" s="1"/>
  <c r="F27" i="7"/>
  <c r="C33" i="1" s="1"/>
  <c r="E27" i="7"/>
  <c r="B33" i="1" s="1"/>
  <c r="H22" i="7"/>
  <c r="G22" i="7"/>
  <c r="F22" i="7"/>
  <c r="E22" i="7"/>
  <c r="O21" i="7"/>
  <c r="O20" i="7"/>
  <c r="O19" i="7"/>
  <c r="O18" i="7"/>
  <c r="O17" i="7"/>
  <c r="H13" i="7"/>
  <c r="G13" i="7"/>
  <c r="F13" i="7"/>
  <c r="E13" i="7"/>
  <c r="E54" i="6"/>
  <c r="E53" i="6"/>
  <c r="E52" i="6"/>
  <c r="E51" i="6"/>
  <c r="E50" i="6"/>
  <c r="E49" i="6"/>
  <c r="E48" i="6"/>
  <c r="E47" i="6"/>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8" i="6"/>
  <c r="E45" i="5"/>
  <c r="E44" i="5"/>
  <c r="E43" i="5"/>
  <c r="E42" i="5"/>
  <c r="E41" i="5"/>
  <c r="E40" i="5"/>
  <c r="E37" i="5"/>
  <c r="E36" i="5"/>
  <c r="E35" i="5"/>
  <c r="E34" i="5"/>
  <c r="E33" i="5"/>
  <c r="E32" i="5"/>
  <c r="E29" i="5"/>
  <c r="E28" i="5"/>
  <c r="E27" i="5"/>
  <c r="E26" i="5"/>
  <c r="E25" i="5"/>
  <c r="E24" i="5"/>
  <c r="E30" i="5" s="1"/>
  <c r="E21" i="5"/>
  <c r="E20" i="5"/>
  <c r="E19" i="5"/>
  <c r="E18" i="5"/>
  <c r="E17" i="5"/>
  <c r="E16" i="5"/>
  <c r="E13" i="5"/>
  <c r="E12" i="5"/>
  <c r="E11" i="5"/>
  <c r="E10" i="5"/>
  <c r="E8" i="5"/>
  <c r="Q26" i="2"/>
  <c r="Q25" i="2"/>
  <c r="C17" i="1" l="1"/>
  <c r="C21" i="1"/>
  <c r="N29" i="14"/>
  <c r="C88" i="9"/>
  <c r="D22" i="1"/>
  <c r="N31" i="14"/>
  <c r="E29" i="7"/>
  <c r="D27" i="14" s="1"/>
  <c r="G29" i="7"/>
  <c r="F27" i="14" s="1"/>
  <c r="F30" i="14" s="1"/>
  <c r="F32" i="14" s="1"/>
  <c r="F29" i="7"/>
  <c r="E27" i="14" s="1"/>
  <c r="H29" i="7"/>
  <c r="E22" i="5"/>
  <c r="E46" i="5"/>
  <c r="E38" i="5"/>
  <c r="E55" i="6"/>
  <c r="E25" i="6"/>
  <c r="E45" i="6"/>
  <c r="E35" i="6"/>
  <c r="O13" i="7"/>
  <c r="O22" i="7"/>
  <c r="G27" i="14"/>
  <c r="G30" i="14" s="1"/>
  <c r="G32" i="14" s="1"/>
  <c r="O27" i="7"/>
  <c r="D31" i="13"/>
  <c r="G18" i="14"/>
  <c r="E15" i="6"/>
  <c r="N28" i="14"/>
  <c r="L16" i="10"/>
  <c r="E35" i="1"/>
  <c r="D35" i="1"/>
  <c r="F13" i="13" l="1"/>
  <c r="N13" i="13" s="1"/>
  <c r="F13" i="14"/>
  <c r="N13" i="14" s="1"/>
  <c r="F17" i="13"/>
  <c r="N17" i="13" s="1"/>
  <c r="F17" i="14"/>
  <c r="O29" i="7"/>
  <c r="N27" i="14"/>
  <c r="N24" i="14"/>
  <c r="N26" i="14"/>
  <c r="F35" i="1"/>
  <c r="G28" i="13"/>
  <c r="F28" i="13"/>
  <c r="O34" i="2" l="1"/>
  <c r="Q33" i="2"/>
  <c r="Q32" i="2"/>
  <c r="Q31" i="2"/>
  <c r="Q30" i="2"/>
  <c r="Q29" i="2"/>
  <c r="Q28" i="2"/>
  <c r="Q27" i="2"/>
  <c r="Q24" i="2"/>
  <c r="Q23" i="2"/>
  <c r="Q22" i="2"/>
  <c r="Q21" i="2"/>
  <c r="Q20" i="2"/>
  <c r="Q19" i="2"/>
  <c r="Q18" i="2"/>
  <c r="Q17" i="2"/>
  <c r="Q16" i="2"/>
  <c r="Q15" i="2"/>
  <c r="Q14" i="2"/>
  <c r="Q13" i="2"/>
  <c r="Q12" i="2"/>
  <c r="Q11" i="2"/>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7" i="3"/>
  <c r="F27" i="1"/>
  <c r="E31" i="1"/>
  <c r="E32" i="1"/>
  <c r="L32" i="1" s="1"/>
  <c r="G29" i="13"/>
  <c r="G31" i="13"/>
  <c r="Q34" i="2" l="1"/>
  <c r="F34" i="1"/>
  <c r="E34" i="1"/>
  <c r="M13" i="3"/>
  <c r="G11" i="13"/>
  <c r="E36" i="1"/>
  <c r="G24" i="13"/>
  <c r="P13" i="3"/>
  <c r="F26" i="1" s="1"/>
  <c r="N34" i="2"/>
  <c r="E26" i="1"/>
  <c r="F36" i="1"/>
  <c r="E38" i="1"/>
  <c r="E27" i="1"/>
  <c r="F29" i="1"/>
  <c r="F1" i="13"/>
  <c r="C1" i="13"/>
  <c r="F25" i="1" l="1"/>
  <c r="G23" i="13"/>
  <c r="G26" i="13"/>
  <c r="E29" i="1"/>
  <c r="F28" i="1"/>
  <c r="F37" i="1" s="1"/>
  <c r="E25" i="1"/>
  <c r="G25" i="13"/>
  <c r="E28" i="1"/>
  <c r="E7" i="5"/>
  <c r="E37" i="1" l="1"/>
  <c r="F39" i="1"/>
  <c r="L16" i="1" l="1"/>
  <c r="C16" i="1" s="1"/>
  <c r="H11" i="12"/>
  <c r="D12" i="12"/>
  <c r="E12" i="12"/>
  <c r="G24" i="12"/>
  <c r="G26" i="12" s="1"/>
  <c r="H28" i="12"/>
  <c r="H36" i="12"/>
  <c r="H40" i="12" s="1"/>
  <c r="H37" i="12"/>
  <c r="H38" i="12"/>
  <c r="H39" i="12"/>
  <c r="E40" i="12"/>
  <c r="F40" i="12"/>
  <c r="G40" i="12"/>
  <c r="D43" i="12"/>
  <c r="D44" i="12"/>
  <c r="E45" i="12"/>
  <c r="F45" i="12"/>
  <c r="G45" i="12"/>
  <c r="H45" i="12"/>
  <c r="E53" i="12"/>
  <c r="F53" i="12"/>
  <c r="G53" i="12"/>
  <c r="H53" i="12"/>
  <c r="N6" i="11"/>
  <c r="F29" i="13"/>
  <c r="E28" i="13"/>
  <c r="O6" i="7"/>
  <c r="B31" i="1"/>
  <c r="C31" i="1"/>
  <c r="D31" i="1"/>
  <c r="D34" i="1" s="1"/>
  <c r="L34" i="1" s="1"/>
  <c r="O16" i="7"/>
  <c r="B32" i="1"/>
  <c r="C32" i="1"/>
  <c r="D32" i="1"/>
  <c r="E9" i="5"/>
  <c r="E14" i="5" s="1"/>
  <c r="D7" i="3"/>
  <c r="G7" i="3"/>
  <c r="J7" i="3"/>
  <c r="D8" i="3"/>
  <c r="G8" i="3"/>
  <c r="J8" i="3"/>
  <c r="D9" i="3"/>
  <c r="G9" i="3"/>
  <c r="J9" i="3"/>
  <c r="D10" i="3"/>
  <c r="G10" i="3"/>
  <c r="J10" i="3"/>
  <c r="D11" i="3"/>
  <c r="G11" i="3"/>
  <c r="J11" i="3"/>
  <c r="D12" i="3"/>
  <c r="G12" i="3"/>
  <c r="J12" i="3"/>
  <c r="B13" i="3"/>
  <c r="E13" i="3"/>
  <c r="H13" i="3"/>
  <c r="E8" i="2"/>
  <c r="H8" i="2"/>
  <c r="K8" i="2"/>
  <c r="AG8" i="2"/>
  <c r="E9" i="2"/>
  <c r="H9" i="2"/>
  <c r="K9" i="2"/>
  <c r="AG9" i="2"/>
  <c r="E11" i="2"/>
  <c r="AH11" i="2" s="1"/>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5" i="1"/>
  <c r="E22" i="12" s="1"/>
  <c r="F12" i="14" l="1"/>
  <c r="N12" i="14" s="1"/>
  <c r="F12" i="13"/>
  <c r="N12" i="13" s="1"/>
  <c r="AG34" i="2"/>
  <c r="C34" i="1"/>
  <c r="B34" i="1"/>
  <c r="N17" i="14"/>
  <c r="M16" i="1"/>
  <c r="N25" i="14"/>
  <c r="D45" i="12"/>
  <c r="AH9" i="2"/>
  <c r="AF7" i="3"/>
  <c r="F25" i="13"/>
  <c r="D38" i="1"/>
  <c r="F25" i="12" s="1"/>
  <c r="F31" i="13"/>
  <c r="C38" i="1"/>
  <c r="E25" i="12" s="1"/>
  <c r="E31" i="13"/>
  <c r="C36" i="1"/>
  <c r="E29" i="13"/>
  <c r="B36" i="1"/>
  <c r="D23" i="12" s="1"/>
  <c r="D29" i="13"/>
  <c r="B35" i="1"/>
  <c r="D28" i="13"/>
  <c r="N28" i="13" s="1"/>
  <c r="C29" i="1"/>
  <c r="D28" i="1"/>
  <c r="F19" i="12" s="1"/>
  <c r="B27" i="1"/>
  <c r="D24" i="13"/>
  <c r="G10" i="12"/>
  <c r="G10" i="13"/>
  <c r="G9" i="12"/>
  <c r="G9" i="13"/>
  <c r="G8" i="12"/>
  <c r="G8" i="13"/>
  <c r="D27" i="13"/>
  <c r="E27" i="13"/>
  <c r="K34" i="2"/>
  <c r="E34" i="2"/>
  <c r="AH8" i="2"/>
  <c r="J13" i="3"/>
  <c r="D13" i="3"/>
  <c r="G13" i="3"/>
  <c r="F26" i="13"/>
  <c r="D36" i="1"/>
  <c r="H34" i="2"/>
  <c r="E24" i="13"/>
  <c r="D22" i="14" l="1"/>
  <c r="D30" i="14" s="1"/>
  <c r="D32" i="14" s="1"/>
  <c r="D22" i="13"/>
  <c r="N29" i="13"/>
  <c r="AH34" i="2"/>
  <c r="E21" i="12"/>
  <c r="G18" i="13"/>
  <c r="N31" i="13"/>
  <c r="N23" i="14"/>
  <c r="C27" i="1"/>
  <c r="G12" i="12"/>
  <c r="D18" i="12"/>
  <c r="D23" i="13"/>
  <c r="D25" i="1"/>
  <c r="F16" i="12" s="1"/>
  <c r="D25" i="12"/>
  <c r="H25" i="12" s="1"/>
  <c r="E23" i="12"/>
  <c r="D22" i="12"/>
  <c r="F21" i="12"/>
  <c r="F27" i="13"/>
  <c r="E26" i="13"/>
  <c r="E20" i="12"/>
  <c r="D25" i="13"/>
  <c r="B28" i="1"/>
  <c r="B29" i="1"/>
  <c r="D26" i="13"/>
  <c r="C28" i="1"/>
  <c r="E19" i="12" s="1"/>
  <c r="E25" i="13"/>
  <c r="D27" i="1"/>
  <c r="F24" i="13"/>
  <c r="N24" i="13" s="1"/>
  <c r="D26" i="1"/>
  <c r="F17" i="12" s="1"/>
  <c r="F23" i="13"/>
  <c r="C26" i="1"/>
  <c r="E17" i="12" s="1"/>
  <c r="E23" i="13"/>
  <c r="C25" i="1"/>
  <c r="E16" i="12" s="1"/>
  <c r="B25" i="1"/>
  <c r="L25" i="1" s="1"/>
  <c r="D21" i="12"/>
  <c r="F23" i="12"/>
  <c r="F22" i="12"/>
  <c r="D29" i="1"/>
  <c r="B26" i="1"/>
  <c r="N22" i="13" l="1"/>
  <c r="C37" i="1"/>
  <c r="C39" i="1" s="1"/>
  <c r="E19" i="11" s="1"/>
  <c r="B37" i="1"/>
  <c r="F18" i="12"/>
  <c r="D37" i="1"/>
  <c r="D39" i="1" s="1"/>
  <c r="F19" i="11" s="1"/>
  <c r="N25" i="13"/>
  <c r="N26" i="13"/>
  <c r="E30" i="13"/>
  <c r="E32" i="13" s="1"/>
  <c r="D20" i="12"/>
  <c r="F20" i="12"/>
  <c r="F30" i="13"/>
  <c r="F32" i="13" s="1"/>
  <c r="N22" i="14"/>
  <c r="N23" i="13"/>
  <c r="D30" i="13"/>
  <c r="H23" i="12"/>
  <c r="E18" i="12"/>
  <c r="E24" i="12" s="1"/>
  <c r="D16" i="12"/>
  <c r="H16" i="12" s="1"/>
  <c r="H22" i="12"/>
  <c r="H21" i="12"/>
  <c r="D19" i="12"/>
  <c r="H19" i="12" s="1"/>
  <c r="D17" i="12"/>
  <c r="B39" i="1" l="1"/>
  <c r="D19" i="11" s="1"/>
  <c r="L37" i="1"/>
  <c r="F24" i="12"/>
  <c r="F26" i="12" s="1"/>
  <c r="F10" i="12" s="1"/>
  <c r="H10" i="12" s="1"/>
  <c r="H20" i="12"/>
  <c r="H18" i="12"/>
  <c r="N30" i="14"/>
  <c r="N32" i="14" s="1"/>
  <c r="D32" i="13"/>
  <c r="L13" i="1"/>
  <c r="C13" i="1" s="1"/>
  <c r="L14" i="1"/>
  <c r="C14" i="1" s="1"/>
  <c r="H17" i="12"/>
  <c r="D24" i="12"/>
  <c r="D26" i="12" s="1"/>
  <c r="F8" i="12" s="1"/>
  <c r="H8" i="12" s="1"/>
  <c r="E26" i="12"/>
  <c r="F9" i="12" s="1"/>
  <c r="L12" i="1" l="1"/>
  <c r="C12" i="1"/>
  <c r="F8" i="13" s="1"/>
  <c r="N8" i="13" s="1"/>
  <c r="F10" i="13"/>
  <c r="N10" i="13" s="1"/>
  <c r="F10" i="14"/>
  <c r="N10" i="14" s="1"/>
  <c r="F9" i="14"/>
  <c r="N9" i="14" s="1"/>
  <c r="F9" i="13"/>
  <c r="N9" i="13" s="1"/>
  <c r="M13" i="1"/>
  <c r="M12" i="1"/>
  <c r="M14" i="1"/>
  <c r="H24" i="12"/>
  <c r="H26" i="12" s="1"/>
  <c r="H9" i="12"/>
  <c r="H12" i="12" s="1"/>
  <c r="F12" i="12"/>
  <c r="F8" i="14" l="1"/>
  <c r="N8" i="14" s="1"/>
  <c r="M38" i="1"/>
  <c r="M26" i="1"/>
  <c r="G27" i="13"/>
  <c r="G30" i="13" l="1"/>
  <c r="N27" i="13"/>
  <c r="E39" i="1" l="1"/>
  <c r="G19" i="11" s="1"/>
  <c r="G32" i="13"/>
  <c r="N30" i="13"/>
  <c r="N32" i="13" s="1"/>
  <c r="L39" i="1"/>
  <c r="I21" i="11" l="1"/>
  <c r="N21" i="11" s="1"/>
  <c r="L15" i="1"/>
  <c r="C15" i="1" l="1"/>
  <c r="C22" i="1" s="1"/>
  <c r="L22" i="1"/>
  <c r="M32" i="1" s="1"/>
  <c r="M15" i="1"/>
  <c r="M35" i="1"/>
  <c r="M36" i="1"/>
  <c r="M28" i="1"/>
  <c r="M31" i="1"/>
  <c r="M27" i="1"/>
  <c r="M25" i="1"/>
  <c r="M22" i="1" l="1"/>
  <c r="M33" i="1"/>
  <c r="M34" i="1"/>
  <c r="M29" i="1"/>
  <c r="M37" i="1"/>
  <c r="M39" i="1" s="1"/>
  <c r="F11" i="14"/>
  <c r="F11" i="13"/>
  <c r="N11" i="13" s="1"/>
  <c r="N18" i="13" s="1"/>
  <c r="N11" i="14" l="1"/>
  <c r="N18" i="14" s="1"/>
  <c r="F18" i="14"/>
  <c r="F18" i="13"/>
</calcChain>
</file>

<file path=xl/sharedStrings.xml><?xml version="1.0" encoding="utf-8"?>
<sst xmlns="http://schemas.openxmlformats.org/spreadsheetml/2006/main" count="705" uniqueCount="283">
  <si>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</si>
  <si>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</si>
  <si>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</si>
  <si>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</si>
  <si>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</si>
  <si>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</si>
  <si>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</si>
  <si>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</si>
  <si>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</si>
  <si>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</si>
  <si>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</si>
  <si>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</si>
  <si>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</si>
  <si>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</si>
  <si>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</si>
  <si>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</si>
  <si>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</si>
  <si>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</si>
  <si>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</si>
  <si>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</si>
  <si>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</si>
  <si>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</si>
  <si>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</si>
  <si>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</si>
  <si>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</si>
  <si>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</si>
  <si>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</si>
  <si>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</si>
  <si>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</si>
  <si>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</si>
  <si>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</si>
  <si>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</si>
  <si>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</si>
  <si>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</si>
  <si>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</si>
  <si>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</si>
  <si>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</si>
  <si>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</si>
  <si>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</si>
  <si>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</si>
  <si>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</si>
  <si>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</si>
  <si>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</si>
  <si>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</si>
  <si>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</si>
  <si>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</si>
  <si>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</si>
  <si>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</si>
  <si>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</si>
  <si>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</si>
  <si>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</si>
  <si>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</si>
  <si>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</si>
  <si>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</si>
  <si>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</si>
  <si>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</si>
  <si>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</si>
  <si>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</si>
  <si>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</si>
  <si>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</si>
  <si>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</si>
  <si>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</si>
  <si>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</si>
  <si>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</si>
  <si>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</si>
  <si>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</si>
  <si>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</si>
  <si>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</si>
  <si>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</si>
  <si>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</si>
  <si>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</si>
  <si>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</si>
  <si>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</si>
  <si>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</si>
  <si>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</si>
  <si>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</si>
  <si>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</si>
  <si>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</si>
  <si>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</si>
  <si>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</si>
  <si>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</si>
  <si>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</si>
  <si>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</si>
  <si>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</si>
  <si>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</si>
  <si>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</si>
  <si>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</si>
  <si>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</si>
  <si>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</si>
  <si>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</si>
  <si>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</si>
  <si>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</si>
  <si>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</si>
  <si>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</si>
  <si>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</si>
  <si>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</si>
  <si>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</si>
  <si>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</si>
  <si>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</si>
  <si>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</si>
  <si>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</si>
  <si>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</si>
  <si>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</si>
  <si>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</si>
  <si>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</si>
  <si>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</si>
  <si>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</si>
  <si>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</si>
  <si>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</si>
  <si>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</si>
  <si>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</si>
  <si>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</si>
  <si>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</si>
  <si>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</si>
  <si>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</si>
  <si>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</si>
  <si>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</si>
  <si>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</si>
  <si>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</si>
  <si>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</si>
  <si>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</si>
  <si>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</si>
  <si>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</si>
  <si>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f. Contractual</t>
  </si>
  <si>
    <t>Cost Share</t>
  </si>
  <si>
    <t>Project Total Dollars</t>
  </si>
  <si>
    <t>Project Total Hours</t>
  </si>
  <si>
    <t>Position Title</t>
  </si>
  <si>
    <t>Total Budget Period 1</t>
  </si>
  <si>
    <t>Total Budget Period 2</t>
  </si>
  <si>
    <t>Total Budget Period 3</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</si>
  <si>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</si>
  <si>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</si>
  <si>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</si>
  <si>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</si>
  <si>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</si>
  <si>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</si>
  <si>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</si>
  <si>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</si>
  <si>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</si>
  <si>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</si>
  <si>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</si>
  <si>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</si>
  <si>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</si>
  <si>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</si>
  <si>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</si>
  <si>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</si>
  <si>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</si>
  <si>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</si>
  <si>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</si>
  <si>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 xml:space="preserve">Total Contractual </t>
  </si>
  <si>
    <t>Labor Type</t>
  </si>
  <si>
    <t>Rate</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</si>
  <si>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</si>
  <si>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</si>
  <si>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</si>
  <si>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</si>
  <si>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</si>
  <si>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</si>
  <si>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</si>
  <si>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</si>
  <si>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</si>
  <si>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</si>
  <si>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</si>
  <si>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</si>
  <si>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</si>
  <si>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</si>
  <si>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</si>
  <si>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</si>
  <si>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</si>
  <si>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</si>
  <si>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</si>
  <si>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</si>
  <si>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</si>
  <si>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</si>
  <si>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</si>
  <si>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</si>
  <si>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</si>
  <si>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</si>
  <si>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</si>
  <si>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</si>
  <si>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</si>
  <si>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</si>
  <si>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</si>
  <si>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</si>
  <si>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</si>
  <si>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</si>
  <si>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</si>
  <si>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</si>
  <si>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</si>
  <si>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</si>
  <si>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</si>
  <si>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</si>
  <si>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</si>
  <si>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</si>
  <si>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</si>
  <si>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</si>
  <si>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</si>
  <si>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</si>
  <si>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</si>
  <si>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</si>
  <si>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</si>
  <si>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</si>
  <si>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</si>
  <si>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</si>
  <si>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</si>
  <si>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</si>
  <si>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</si>
  <si>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</si>
  <si>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</si>
  <si>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</si>
  <si>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</si>
  <si>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</si>
  <si>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</si>
  <si>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</si>
  <si>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</si>
  <si>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</si>
  <si>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</si>
  <si>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</si>
  <si>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</si>
  <si>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</si>
  <si>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</si>
  <si>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</si>
  <si>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</si>
  <si>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</si>
  <si>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</si>
  <si>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</si>
  <si>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</si>
  <si>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t>Cost Share Percentage per Budget Period</t>
  </si>
  <si>
    <t xml:space="preserve">Please read the instructions on each worksheet tab before starting. If you have any questions, please ask your EERE contact!                                                                                                    Do not modify this template or any cells or formulas!  </t>
  </si>
  <si>
    <t>Example: Labor + Fringe</t>
  </si>
  <si>
    <t>Example: Total Cost Input</t>
  </si>
  <si>
    <t>Contractor</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</si>
  <si>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</si>
  <si>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</si>
  <si>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Contractor 
Name/Organization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</si>
  <si>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Contractors</t>
    </r>
    <r>
      <rPr>
        <u/>
        <sz val="10"/>
        <rFont val="Arial"/>
        <family val="2"/>
      </rPr>
      <t xml:space="preserve"> (including contractors):</t>
    </r>
    <r>
      <rPr>
        <sz val="10"/>
        <rFont val="Arial"/>
        <family val="2"/>
      </rPr>
      <t xml:space="preserve">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</si>
  <si>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</si>
  <si>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</si>
  <si>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t>Contractor Quote - Attached</t>
  </si>
  <si>
    <t>Contractor for developing robotics to perform lens inspection. Estimate provided by contractor.</t>
  </si>
  <si>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</si>
  <si>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</si>
  <si>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 xml:space="preserve">INSTRUCTIONS - PLEASE READ!!!
</t>
    </r>
    <r>
      <rPr>
        <b/>
        <sz val="10"/>
        <color theme="1"/>
        <rFont val="Arial"/>
        <family val="2"/>
      </rPr>
      <t xml:space="preserve">1. </t>
    </r>
    <r>
      <rPr>
        <sz val="10"/>
        <color theme="1"/>
        <rFont val="Arial"/>
        <family val="2"/>
      </rPr>
      <t xml:space="preserve">Fill out the table below to indicate how your indirect costs are calculated. Use the box below to provide additional explanation regarding your indirect rate calculation. </t>
    </r>
    <r>
      <rPr>
        <b/>
        <sz val="10"/>
        <color theme="1"/>
        <rFont val="Arial"/>
        <family val="2"/>
      </rPr>
      <t xml:space="preserve"> 
2. </t>
    </r>
    <r>
      <rPr>
        <sz val="10"/>
        <color theme="1"/>
        <rFont val="Arial"/>
        <family val="2"/>
      </rPr>
      <t xml:space="preserve">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color theme="1"/>
        <rFont val="Arial"/>
        <family val="2"/>
      </rPr>
      <t xml:space="preserve">
3. </t>
    </r>
    <r>
      <rPr>
        <sz val="10"/>
        <color theme="1"/>
        <rFont val="Arial"/>
        <family val="2"/>
      </rPr>
      <t xml:space="preserve">The indirect rate should be applied to both the Federal Share and Recipient Cost Share.           </t>
    </r>
    <r>
      <rPr>
        <b/>
        <sz val="10"/>
        <color theme="1"/>
        <rFont val="Arial"/>
        <family val="2"/>
      </rPr>
      <t xml:space="preserve">                                                                                                                                                                          
4. NOTE: </t>
    </r>
    <r>
      <rPr>
        <sz val="10"/>
        <color theme="1"/>
        <rFont val="Arial"/>
        <family val="2"/>
      </rPr>
      <t>A Recipient who elects to employ the 10% de minimis Indirect Cost rate</t>
    </r>
    <r>
      <rPr>
        <b/>
        <sz val="10"/>
        <color theme="1"/>
        <rFont val="Arial"/>
        <family val="2"/>
      </rPr>
      <t xml:space="preserve"> cannot claim resulting costs as a Cost Share contribution, nor can the Recipient claim "unrecovered indirect costs" as a Cost Share contribution. </t>
    </r>
    <r>
      <rPr>
        <sz val="10"/>
        <color theme="1"/>
        <rFont val="Arial"/>
        <family val="2"/>
      </rPr>
      <t>Neither of these costs can be reflected as actual indirect cost rates realized by the organization, and therefore are not verifiable in the Recipient records as required by Federal Regulation (§200.306(b)(1)).</t>
    </r>
    <r>
      <rPr>
        <sz val="10"/>
        <color indexed="10"/>
        <rFont val="Arial"/>
        <family val="2"/>
      </rPr>
      <t xml:space="preserve">
</t>
    </r>
    <r>
      <rPr>
        <b/>
        <sz val="10"/>
        <color rgb="FFFF0000"/>
        <rFont val="Arial"/>
        <family val="2"/>
      </rPr>
      <t>5</t>
    </r>
    <r>
      <rPr>
        <sz val="10"/>
        <color indexed="10"/>
        <rFont val="Arial"/>
        <family val="2"/>
      </rPr>
      <t>. Each budget period is rounded to the nearest dollar.</t>
    </r>
  </si>
  <si>
    <t>Sub-Recipient Unique Entity Identifier (UEI)</t>
  </si>
  <si>
    <t>Provide an explanation of how your indirect cost rate was applied.</t>
  </si>
  <si>
    <t>Hourly Rate
($/Hr)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</si>
  <si>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</si>
  <si>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TOTAL COST SHARE</t>
  </si>
  <si>
    <t>Total Indirect Costs Requested:</t>
  </si>
  <si>
    <t>TOTAL OTHER DIRECT COSTS</t>
  </si>
  <si>
    <t>TOTAL CONSTRUCTION</t>
  </si>
  <si>
    <t>TOTAL SUPPLIES</t>
  </si>
  <si>
    <t>TOTAL EQUIPMENT</t>
  </si>
  <si>
    <t>TOTAL TRAVEL</t>
  </si>
  <si>
    <t>TOTAL FRINGE</t>
  </si>
  <si>
    <t>TOTAL PERSONNEL</t>
  </si>
  <si>
    <t>TOTAL CONTRACTUAL</t>
  </si>
  <si>
    <t>FFRDC</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</si>
  <si>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</si>
  <si>
    <r>
      <t xml:space="preserve">INSTRUCTIONS - PLEASE READ!!!
</t>
    </r>
    <r>
      <rPr>
        <sz val="10"/>
        <rFont val="Arial"/>
        <family val="2"/>
      </rPr>
      <t xml:space="preserve">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t>
    </r>
    <r>
      <rPr>
        <b/>
        <sz val="10"/>
        <rFont val="Arial"/>
        <family val="2"/>
      </rPr>
      <t xml:space="preserve">Columns G, H, I, J, and K are total per trip per the total number of travelers.  </t>
    </r>
    <r>
      <rPr>
        <sz val="10"/>
        <rFont val="Arial"/>
        <family val="2"/>
      </rPr>
      <t xml:space="preserve">                                                                                                                                                                                                                                                                                                                                                                                                                                                                                                   7. The number of days is inclusive of day of departure and day of return.                                                                                                                                                                                                                                                                                               8. Recipients should enter City and State (or City and Country for International travel) in the Depart from and Destination fields.                                                                                                                                                                                              9. Each budget period is rounded to the nearest dollar.</t>
    </r>
  </si>
  <si>
    <t>Budget Period 6</t>
  </si>
  <si>
    <t>Budget Period 7</t>
  </si>
  <si>
    <t>Budget Period 8</t>
  </si>
  <si>
    <t>Budget Period 9</t>
  </si>
  <si>
    <t>Budget Period 10</t>
  </si>
  <si>
    <t xml:space="preserve">                                                              Budget Period 6</t>
  </si>
  <si>
    <t>Budget Period 6 Total</t>
  </si>
  <si>
    <t xml:space="preserve">                                                              Budget Period 7</t>
  </si>
  <si>
    <t>Budget Period 7 Total</t>
  </si>
  <si>
    <t xml:space="preserve">                                                              Budget Period 8</t>
  </si>
  <si>
    <t>Budget Period 8 Total</t>
  </si>
  <si>
    <t xml:space="preserve">                                                              Budget Period 9</t>
  </si>
  <si>
    <t>Budget Period 9 Total</t>
  </si>
  <si>
    <t xml:space="preserve">                                                              Budget Period 10</t>
  </si>
  <si>
    <t>Budget Period 10 Total</t>
  </si>
  <si>
    <t>12</t>
  </si>
  <si>
    <t>13</t>
  </si>
  <si>
    <t>i.  Total Direct Charges (sum of 12a-12h)</t>
  </si>
  <si>
    <r>
      <t xml:space="preserve">k.  </t>
    </r>
    <r>
      <rPr>
        <b/>
        <sz val="11"/>
        <rFont val="Arial"/>
        <family val="2"/>
      </rPr>
      <t>Totals</t>
    </r>
    <r>
      <rPr>
        <sz val="11"/>
        <rFont val="Arial"/>
        <family val="2"/>
      </rPr>
      <t xml:space="preserve"> (sum of 12i-12j)</t>
    </r>
  </si>
  <si>
    <t>peer review</t>
  </si>
  <si>
    <t>HudsonAlpha Institute for Biotechnology</t>
  </si>
  <si>
    <t>3209-1516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</si>
</sst>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5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
      <sz val="10"/>
      <color theme="1"/>
      <name val="Arial"/>
      <family val="2"/>
    </font>
    <font>
      <b/>
      <sz val="10"/>
      <color theme="1"/>
      <name val="Arial"/>
      <family val="2"/>
    </font>
    <font>
      <sz val="8"/>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836">
    <xf numFmtId="0" fontId="0" fillId="0" borderId="0" xfId="0"/>
    <xf numFmtId="49" fontId="5" fillId="0" borderId="0" xfId="0" applyNumberFormat="1" applyFont="1" applyAlignment="1">
      <alignment horizontal="left" vertical="top" wrapText="1"/>
    </xf>
    <xf numFmtId="49" fontId="5" fillId="0" borderId="0" xfId="0" applyNumberFormat="1" applyFont="1" applyAlignment="1">
      <alignment horizontal="center" vertical="top"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5" fillId="0" borderId="0" xfId="0" applyFont="1" applyAlignment="1">
      <alignment horizontal="center" vertical="top" wrapText="1"/>
    </xf>
    <xf numFmtId="0" fontId="3" fillId="0" borderId="0" xfId="0" applyFont="1" applyAlignment="1">
      <alignment vertical="top" wrapText="1"/>
    </xf>
    <xf numFmtId="0" fontId="11"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lignment vertical="top" wrapText="1"/>
    </xf>
    <xf numFmtId="0" fontId="15" fillId="0" borderId="0" xfId="0" applyFont="1" applyAlignment="1">
      <alignment vertical="center" wrapText="1"/>
    </xf>
    <xf numFmtId="0" fontId="16" fillId="0" borderId="0" xfId="0" applyFont="1" applyAlignment="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lignment horizontal="left" vertical="top" wrapText="1"/>
    </xf>
    <xf numFmtId="164" fontId="18" fillId="0" borderId="0" xfId="0" applyNumberFormat="1" applyFont="1" applyAlignment="1">
      <alignment horizontal="right" vertical="top" wrapText="1"/>
    </xf>
    <xf numFmtId="165" fontId="18" fillId="0" borderId="0" xfId="0" applyNumberFormat="1" applyFont="1" applyAlignment="1">
      <alignment horizontal="center" vertical="top" wrapText="1"/>
    </xf>
    <xf numFmtId="1" fontId="5" fillId="0" borderId="1" xfId="0" applyNumberFormat="1" applyFont="1" applyBorder="1" applyAlignment="1" applyProtection="1">
      <alignment horizontal="left" vertical="top" wrapText="1"/>
      <protection locked="0"/>
    </xf>
    <xf numFmtId="165" fontId="18" fillId="0" borderId="0" xfId="0" applyNumberFormat="1" applyFont="1" applyAlignment="1">
      <alignment horizontal="left" vertical="top" wrapText="1"/>
    </xf>
    <xf numFmtId="0" fontId="5" fillId="0" borderId="0" xfId="0" applyFont="1" applyAlignment="1" applyProtection="1">
      <alignment vertical="top" wrapText="1"/>
      <protection locked="0"/>
    </xf>
    <xf numFmtId="0" fontId="7"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vertical="top" wrapText="1"/>
    </xf>
    <xf numFmtId="49" fontId="10" fillId="0" borderId="0" xfId="0" applyNumberFormat="1" applyFont="1" applyAlignment="1">
      <alignment horizontal="center" vertical="center" wrapText="1"/>
    </xf>
    <xf numFmtId="0" fontId="5" fillId="0" borderId="0" xfId="0" applyFont="1" applyAlignment="1">
      <alignment wrapText="1"/>
    </xf>
    <xf numFmtId="0" fontId="0" fillId="0" borderId="0" xfId="0" applyAlignment="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0" fillId="0" borderId="0" xfId="0" applyAlignment="1">
      <alignment horizontal="center" vertical="center"/>
    </xf>
    <xf numFmtId="0" fontId="24" fillId="0" borderId="0" xfId="0" applyFont="1" applyAlignment="1">
      <alignment horizontal="right" vertical="center"/>
    </xf>
    <xf numFmtId="0" fontId="22" fillId="0" borderId="3" xfId="0" applyFont="1" applyBorder="1" applyAlignment="1">
      <alignment horizontal="center" vertical="center"/>
    </xf>
    <xf numFmtId="0" fontId="22" fillId="2" borderId="4" xfId="0" applyFont="1" applyFill="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2" borderId="4" xfId="0" applyFont="1" applyFill="1" applyBorder="1" applyAlignment="1">
      <alignment horizontal="center" vertical="top"/>
    </xf>
    <xf numFmtId="0" fontId="26" fillId="0" borderId="6" xfId="0" applyFont="1" applyBorder="1" applyAlignment="1">
      <alignment horizontal="left" vertical="center"/>
    </xf>
    <xf numFmtId="0" fontId="26" fillId="0" borderId="1" xfId="0" applyFont="1" applyBorder="1" applyAlignment="1">
      <alignment horizontal="center" vertical="center"/>
    </xf>
    <xf numFmtId="165" fontId="26" fillId="2" borderId="1" xfId="0" applyNumberFormat="1" applyFont="1" applyFill="1" applyBorder="1" applyAlignment="1">
      <alignment horizontal="right" vertical="center"/>
    </xf>
    <xf numFmtId="165" fontId="26" fillId="0" borderId="1" xfId="0" applyNumberFormat="1" applyFont="1" applyBorder="1" applyAlignment="1">
      <alignment horizontal="right" vertical="center"/>
    </xf>
    <xf numFmtId="0" fontId="26" fillId="0" borderId="0" xfId="0" applyFont="1" applyAlignment="1">
      <alignment vertical="center"/>
    </xf>
    <xf numFmtId="0" fontId="26" fillId="0" borderId="7" xfId="0" applyFont="1" applyBorder="1" applyAlignment="1">
      <alignment horizontal="left" vertical="center"/>
    </xf>
    <xf numFmtId="0" fontId="26" fillId="0" borderId="8" xfId="0" applyFont="1" applyBorder="1" applyAlignment="1">
      <alignment horizontal="center" vertical="center"/>
    </xf>
    <xf numFmtId="165" fontId="26" fillId="2" borderId="8" xfId="0" applyNumberFormat="1" applyFont="1" applyFill="1" applyBorder="1" applyAlignment="1">
      <alignment horizontal="right" vertical="center"/>
    </xf>
    <xf numFmtId="165" fontId="26" fillId="0" borderId="8" xfId="0" applyNumberFormat="1" applyFont="1" applyBorder="1" applyAlignment="1">
      <alignment horizontal="right" vertical="center"/>
    </xf>
    <xf numFmtId="0" fontId="22" fillId="0" borderId="7" xfId="0" applyFont="1" applyBorder="1" applyAlignment="1">
      <alignment horizontal="center" vertical="center"/>
    </xf>
    <xf numFmtId="0" fontId="26" fillId="0" borderId="6" xfId="0" applyFont="1" applyBorder="1" applyAlignment="1">
      <alignment horizontal="center" vertical="center"/>
    </xf>
    <xf numFmtId="49" fontId="22" fillId="0" borderId="3" xfId="0" applyNumberFormat="1" applyFont="1" applyBorder="1" applyAlignment="1">
      <alignment horizontal="left" vertical="center"/>
    </xf>
    <xf numFmtId="165" fontId="26" fillId="0" borderId="9" xfId="0" applyNumberFormat="1" applyFont="1" applyBorder="1" applyAlignment="1">
      <alignment horizontal="right" vertical="center"/>
    </xf>
    <xf numFmtId="165" fontId="26" fillId="0" borderId="3"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Alignment="1">
      <alignment vertical="center"/>
    </xf>
    <xf numFmtId="165" fontId="26" fillId="0" borderId="0" xfId="0" applyNumberFormat="1" applyFont="1" applyAlignment="1">
      <alignment horizontal="right" vertical="center"/>
    </xf>
    <xf numFmtId="0" fontId="25" fillId="0" borderId="0" xfId="0" applyFont="1" applyAlignment="1">
      <alignment horizontal="right" vertical="center" wrapText="1"/>
    </xf>
    <xf numFmtId="0" fontId="27" fillId="0" borderId="0" xfId="0" applyFont="1" applyAlignment="1">
      <alignment horizontal="center" vertical="center"/>
    </xf>
    <xf numFmtId="0" fontId="22" fillId="0" borderId="0" xfId="0" applyFont="1" applyAlignment="1">
      <alignment horizontal="right" vertical="center"/>
    </xf>
    <xf numFmtId="0" fontId="29" fillId="0" borderId="0" xfId="0" applyFont="1" applyAlignment="1">
      <alignment horizontal="left" vertical="center"/>
    </xf>
    <xf numFmtId="0" fontId="22" fillId="0" borderId="9" xfId="0" applyFont="1" applyBorder="1" applyAlignment="1">
      <alignment horizontal="center" vertical="center"/>
    </xf>
    <xf numFmtId="165" fontId="22" fillId="0" borderId="1" xfId="0" applyNumberFormat="1" applyFont="1" applyBorder="1" applyAlignment="1">
      <alignment horizontal="right" vertical="center"/>
    </xf>
    <xf numFmtId="165" fontId="22" fillId="0" borderId="3" xfId="0" applyNumberFormat="1" applyFont="1" applyBorder="1" applyAlignment="1">
      <alignment horizontal="right" vertical="center"/>
    </xf>
    <xf numFmtId="49" fontId="22" fillId="0" borderId="11" xfId="0" applyNumberFormat="1" applyFont="1" applyBorder="1" applyAlignment="1">
      <alignment vertical="center"/>
    </xf>
    <xf numFmtId="165" fontId="22" fillId="0" borderId="8" xfId="0" applyNumberFormat="1" applyFont="1" applyBorder="1" applyAlignment="1">
      <alignment horizontal="right" vertical="center"/>
    </xf>
    <xf numFmtId="165" fontId="22" fillId="0" borderId="12" xfId="0" applyNumberFormat="1" applyFont="1" applyBorder="1" applyAlignment="1">
      <alignment horizontal="right" vertical="center"/>
    </xf>
    <xf numFmtId="0" fontId="22" fillId="0" borderId="13" xfId="0" applyFont="1" applyBorder="1" applyAlignment="1">
      <alignment vertical="top"/>
    </xf>
    <xf numFmtId="0" fontId="22" fillId="0" borderId="14" xfId="0" applyFont="1" applyBorder="1" applyAlignment="1">
      <alignment vertical="top"/>
    </xf>
    <xf numFmtId="0" fontId="30" fillId="0" borderId="0" xfId="0" applyFont="1" applyAlignment="1">
      <alignment horizontal="center" vertical="center"/>
    </xf>
    <xf numFmtId="0" fontId="7" fillId="0" borderId="0" xfId="0" applyFont="1" applyAlignment="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lignment horizontal="right" vertical="top" wrapText="1"/>
    </xf>
    <xf numFmtId="165" fontId="20"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lignment horizontal="center" vertical="top" wrapText="1"/>
    </xf>
    <xf numFmtId="164" fontId="5" fillId="0" borderId="0" xfId="0" applyNumberFormat="1" applyFont="1" applyAlignment="1">
      <alignment horizontal="right" vertical="top" wrapText="1"/>
    </xf>
    <xf numFmtId="1" fontId="5" fillId="0" borderId="0" xfId="0" applyNumberFormat="1" applyFont="1" applyAlignment="1">
      <alignment vertical="top" wrapText="1"/>
    </xf>
    <xf numFmtId="165" fontId="3" fillId="0" borderId="0" xfId="0" applyNumberFormat="1" applyFont="1" applyAlignment="1">
      <alignment horizontal="right" vertical="top" wrapText="1"/>
    </xf>
    <xf numFmtId="0" fontId="4" fillId="0" borderId="0" xfId="0" applyFont="1" applyAlignment="1">
      <alignment horizontal="right" vertical="top" wrapText="1"/>
    </xf>
    <xf numFmtId="1" fontId="5" fillId="0" borderId="0" xfId="0" applyNumberFormat="1" applyFont="1" applyAlignment="1">
      <alignment horizontal="left" vertical="top" wrapText="1"/>
    </xf>
    <xf numFmtId="0" fontId="22" fillId="0" borderId="16" xfId="0" applyFont="1" applyBorder="1" applyAlignment="1">
      <alignment vertical="center"/>
    </xf>
    <xf numFmtId="0" fontId="22" fillId="0" borderId="17" xfId="0" applyFont="1" applyBorder="1" applyAlignment="1">
      <alignment horizontal="center" vertical="center"/>
    </xf>
    <xf numFmtId="0" fontId="0" fillId="0" borderId="16" xfId="0" applyBorder="1" applyAlignment="1">
      <alignment horizontal="center" vertical="center"/>
    </xf>
    <xf numFmtId="0" fontId="22" fillId="0" borderId="17" xfId="0" applyFont="1" applyBorder="1" applyAlignment="1">
      <alignment horizontal="center" vertical="top"/>
    </xf>
    <xf numFmtId="2" fontId="22" fillId="0" borderId="18" xfId="0" applyNumberFormat="1" applyFont="1" applyBorder="1" applyAlignment="1">
      <alignment horizontal="right" vertical="center"/>
    </xf>
    <xf numFmtId="165" fontId="26" fillId="0" borderId="19" xfId="0" applyNumberFormat="1" applyFont="1" applyBorder="1" applyAlignment="1">
      <alignment horizontal="right" vertical="center"/>
    </xf>
    <xf numFmtId="2" fontId="22" fillId="0" borderId="20" xfId="0" applyNumberFormat="1" applyFont="1" applyBorder="1" applyAlignment="1">
      <alignment horizontal="right" vertical="center"/>
    </xf>
    <xf numFmtId="165" fontId="26" fillId="0" borderId="21" xfId="0" applyNumberFormat="1" applyFont="1" applyBorder="1" applyAlignment="1">
      <alignment horizontal="right" vertical="center"/>
    </xf>
    <xf numFmtId="165" fontId="26" fillId="0" borderId="22" xfId="0" applyNumberFormat="1" applyFont="1" applyBorder="1" applyAlignment="1">
      <alignment horizontal="right" vertical="center"/>
    </xf>
    <xf numFmtId="0" fontId="22" fillId="0" borderId="18" xfId="0" applyFont="1" applyBorder="1" applyAlignment="1">
      <alignment vertical="center"/>
    </xf>
    <xf numFmtId="165" fontId="26" fillId="0" borderId="23" xfId="0" applyNumberFormat="1" applyFont="1" applyBorder="1" applyAlignment="1">
      <alignment horizontal="right" vertical="center"/>
    </xf>
    <xf numFmtId="165" fontId="26" fillId="0" borderId="24" xfId="0" applyNumberFormat="1" applyFont="1" applyBorder="1" applyAlignment="1">
      <alignment horizontal="right" vertical="center"/>
    </xf>
    <xf numFmtId="49" fontId="22" fillId="0" borderId="25" xfId="0" applyNumberFormat="1" applyFont="1" applyBorder="1" applyAlignment="1">
      <alignment vertical="center"/>
    </xf>
    <xf numFmtId="165" fontId="26" fillId="0" borderId="26" xfId="0" applyNumberFormat="1" applyFont="1" applyBorder="1" applyAlignment="1">
      <alignment horizontal="right" vertical="center"/>
    </xf>
    <xf numFmtId="165" fontId="26" fillId="0" borderId="27" xfId="0" applyNumberFormat="1" applyFont="1" applyBorder="1" applyAlignment="1">
      <alignment horizontal="right" vertical="center"/>
    </xf>
    <xf numFmtId="0" fontId="3" fillId="0" borderId="0" xfId="0" applyFont="1" applyAlignment="1" applyProtection="1">
      <alignment horizontal="left" vertical="top" wrapText="1"/>
      <protection locked="0"/>
    </xf>
    <xf numFmtId="49" fontId="4" fillId="0" borderId="0" xfId="0" applyNumberFormat="1" applyFont="1" applyAlignment="1">
      <alignment horizontal="center" vertical="top" wrapText="1"/>
    </xf>
    <xf numFmtId="0" fontId="4" fillId="0" borderId="0" xfId="0" applyFont="1" applyAlignment="1">
      <alignment horizontal="left" vertical="top" wrapText="1" indent="1"/>
    </xf>
    <xf numFmtId="0" fontId="4" fillId="0" borderId="28" xfId="0" applyFont="1" applyBorder="1" applyAlignment="1">
      <alignment horizontal="right" wrapText="1"/>
    </xf>
    <xf numFmtId="0" fontId="0" fillId="0" borderId="0" xfId="0" applyAlignment="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49" fontId="2" fillId="0" borderId="0" xfId="0" applyNumberFormat="1" applyFont="1" applyAlignment="1">
      <alignment horizontal="left" vertical="center"/>
    </xf>
    <xf numFmtId="49" fontId="36"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49" fontId="36" fillId="0" borderId="0" xfId="0" applyNumberFormat="1" applyFont="1" applyAlignment="1">
      <alignment horizontal="left" vertical="center"/>
    </xf>
    <xf numFmtId="0" fontId="4" fillId="0" borderId="0" xfId="0" applyFont="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49" fontId="0" fillId="0" borderId="0" xfId="0" applyNumberFormat="1" applyAlignment="1">
      <alignment horizontal="left" vertical="center" wrapText="1"/>
    </xf>
    <xf numFmtId="49" fontId="5" fillId="0" borderId="0" xfId="0" applyNumberFormat="1" applyFont="1" applyAlignment="1">
      <alignment horizontal="left" vertical="center" wrapText="1"/>
    </xf>
    <xf numFmtId="0" fontId="3" fillId="0" borderId="0" xfId="0" applyFont="1" applyAlignment="1">
      <alignment horizontal="center" vertical="center" wrapText="1"/>
    </xf>
    <xf numFmtId="49" fontId="3" fillId="0" borderId="0" xfId="0" applyNumberFormat="1" applyFont="1" applyAlignment="1">
      <alignment horizontal="right" vertical="center" wrapText="1"/>
    </xf>
    <xf numFmtId="49" fontId="4" fillId="0" borderId="0" xfId="0" applyNumberFormat="1" applyFont="1" applyAlignment="1">
      <alignment vertical="center" wrapText="1"/>
    </xf>
    <xf numFmtId="0" fontId="2" fillId="0" borderId="0" xfId="0" applyFont="1" applyAlignment="1">
      <alignment vertical="top" wrapText="1"/>
    </xf>
    <xf numFmtId="165" fontId="2" fillId="0" borderId="0" xfId="0" applyNumberFormat="1" applyFont="1" applyAlignment="1">
      <alignment horizontal="right" vertical="top" wrapText="1"/>
    </xf>
    <xf numFmtId="49" fontId="2" fillId="0" borderId="0" xfId="0" applyNumberFormat="1" applyFont="1" applyAlignment="1">
      <alignment vertical="top" wrapText="1"/>
    </xf>
    <xf numFmtId="0" fontId="2" fillId="0" borderId="0" xfId="0" applyFont="1" applyAlignment="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34" xfId="0" applyFont="1" applyFill="1" applyBorder="1" applyAlignment="1">
      <alignment horizontal="center" vertical="center" wrapText="1"/>
    </xf>
    <xf numFmtId="0" fontId="3" fillId="4" borderId="7" xfId="0" applyFont="1" applyFill="1" applyBorder="1" applyAlignment="1">
      <alignment horizontal="left" vertical="center" wrapText="1"/>
    </xf>
    <xf numFmtId="165" fontId="5" fillId="4" borderId="8" xfId="0" applyNumberFormat="1" applyFont="1" applyFill="1" applyBorder="1" applyAlignment="1">
      <alignment horizontal="right" vertical="center" wrapText="1"/>
    </xf>
    <xf numFmtId="0" fontId="3" fillId="4" borderId="6" xfId="0" applyFont="1" applyFill="1" applyBorder="1" applyAlignment="1">
      <alignment horizontal="left" vertical="center" wrapText="1"/>
    </xf>
    <xf numFmtId="165" fontId="5" fillId="4" borderId="4" xfId="0" applyNumberFormat="1" applyFont="1" applyFill="1" applyBorder="1" applyAlignment="1">
      <alignment horizontal="right" vertical="center" wrapText="1"/>
    </xf>
    <xf numFmtId="0" fontId="3" fillId="4" borderId="34" xfId="0" applyFont="1" applyFill="1" applyBorder="1" applyAlignment="1">
      <alignment horizontal="right" vertical="center" wrapText="1"/>
    </xf>
    <xf numFmtId="0" fontId="4" fillId="4" borderId="34"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165" fontId="5" fillId="4" borderId="1" xfId="0" applyNumberFormat="1" applyFont="1" applyFill="1" applyBorder="1" applyAlignment="1">
      <alignment horizontal="right" vertical="center" wrapText="1"/>
    </xf>
    <xf numFmtId="165" fontId="5" fillId="4" borderId="38" xfId="0" applyNumberFormat="1" applyFont="1" applyFill="1" applyBorder="1" applyAlignment="1">
      <alignment horizontal="right" vertical="center" wrapText="1"/>
    </xf>
    <xf numFmtId="0" fontId="3" fillId="6" borderId="39"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15"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46" xfId="0" applyFont="1" applyFill="1" applyBorder="1" applyAlignment="1">
      <alignment horizontal="left" vertical="center" wrapText="1"/>
    </xf>
    <xf numFmtId="0" fontId="3" fillId="6" borderId="47" xfId="0" applyFont="1" applyFill="1" applyBorder="1" applyAlignment="1">
      <alignment horizontal="right" vertical="center" wrapText="1"/>
    </xf>
    <xf numFmtId="0" fontId="3" fillId="6" borderId="28" xfId="0" applyFont="1" applyFill="1" applyBorder="1" applyAlignment="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lignment horizontal="center" vertical="center" wrapText="1"/>
    </xf>
    <xf numFmtId="0" fontId="44" fillId="4" borderId="6" xfId="0" applyFont="1" applyFill="1" applyBorder="1" applyAlignment="1">
      <alignment horizontal="left" vertical="center" wrapText="1"/>
    </xf>
    <xf numFmtId="0" fontId="44" fillId="4" borderId="1" xfId="0" applyFont="1" applyFill="1" applyBorder="1" applyAlignment="1">
      <alignment horizontal="right" vertical="center" wrapText="1"/>
    </xf>
    <xf numFmtId="164" fontId="44" fillId="4" borderId="1" xfId="0" applyNumberFormat="1" applyFont="1" applyFill="1" applyBorder="1" applyAlignment="1">
      <alignment horizontal="right" vertical="center" wrapText="1"/>
    </xf>
    <xf numFmtId="165" fontId="44" fillId="4" borderId="8" xfId="0" applyNumberFormat="1" applyFont="1" applyFill="1" applyBorder="1" applyAlignment="1">
      <alignment horizontal="right" vertical="center" wrapText="1"/>
    </xf>
    <xf numFmtId="1" fontId="44" fillId="4" borderId="3" xfId="0" applyNumberFormat="1" applyFont="1" applyFill="1" applyBorder="1" applyAlignment="1">
      <alignment horizontal="right" vertical="center" wrapText="1"/>
    </xf>
    <xf numFmtId="164" fontId="44" fillId="4" borderId="12" xfId="0" applyNumberFormat="1" applyFont="1" applyFill="1" applyBorder="1" applyAlignment="1">
      <alignment horizontal="right" vertical="center" wrapText="1"/>
    </xf>
    <xf numFmtId="165" fontId="44" fillId="4" borderId="12" xfId="0" applyNumberFormat="1" applyFont="1" applyFill="1" applyBorder="1" applyAlignment="1">
      <alignment horizontal="right" vertical="center" wrapText="1"/>
    </xf>
    <xf numFmtId="0" fontId="44" fillId="4" borderId="32" xfId="0" applyFont="1" applyFill="1" applyBorder="1" applyAlignment="1">
      <alignment horizontal="left" vertical="center" wrapText="1"/>
    </xf>
    <xf numFmtId="0" fontId="44" fillId="4" borderId="50" xfId="0" applyFont="1" applyFill="1" applyBorder="1" applyAlignment="1">
      <alignment horizontal="left" vertical="center" wrapText="1"/>
    </xf>
    <xf numFmtId="0" fontId="44" fillId="4" borderId="38" xfId="0" applyFont="1" applyFill="1" applyBorder="1" applyAlignment="1">
      <alignment horizontal="right" vertical="center" wrapText="1"/>
    </xf>
    <xf numFmtId="164" fontId="44" fillId="4" borderId="38" xfId="0" applyNumberFormat="1" applyFont="1" applyFill="1" applyBorder="1" applyAlignment="1">
      <alignment horizontal="right" vertical="center" wrapText="1"/>
    </xf>
    <xf numFmtId="165" fontId="44" fillId="4" borderId="44" xfId="0" applyNumberFormat="1" applyFont="1" applyFill="1" applyBorder="1" applyAlignment="1">
      <alignment horizontal="right" vertical="center" wrapText="1"/>
    </xf>
    <xf numFmtId="1" fontId="44" fillId="4" borderId="26" xfId="0" applyNumberFormat="1" applyFont="1" applyFill="1" applyBorder="1" applyAlignment="1">
      <alignment horizontal="right" vertical="center" wrapText="1"/>
    </xf>
    <xf numFmtId="164" fontId="44" fillId="4" borderId="51" xfId="0" applyNumberFormat="1" applyFont="1" applyFill="1" applyBorder="1" applyAlignment="1">
      <alignment horizontal="right" vertical="center" wrapText="1"/>
    </xf>
    <xf numFmtId="165" fontId="44" fillId="4" borderId="51" xfId="0" applyNumberFormat="1" applyFont="1" applyFill="1" applyBorder="1" applyAlignment="1">
      <alignment horizontal="right" vertical="center" wrapText="1"/>
    </xf>
    <xf numFmtId="0" fontId="44" fillId="4" borderId="45" xfId="0" applyFont="1" applyFill="1" applyBorder="1" applyAlignment="1">
      <alignment horizontal="left" vertical="center" wrapText="1"/>
    </xf>
    <xf numFmtId="49" fontId="4" fillId="6" borderId="48" xfId="2" applyNumberFormat="1" applyFont="1" applyFill="1" applyBorder="1" applyAlignment="1">
      <alignment horizontal="center" vertical="center" wrapText="1"/>
    </xf>
    <xf numFmtId="49" fontId="4" fillId="6" borderId="1" xfId="2" applyNumberFormat="1" applyFont="1" applyFill="1" applyBorder="1" applyAlignment="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6" fontId="40" fillId="4" borderId="1" xfId="2" applyNumberFormat="1" applyFont="1" applyFill="1" applyBorder="1" applyAlignment="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lignment horizontal="center" vertical="top" wrapText="1"/>
    </xf>
    <xf numFmtId="164" fontId="5" fillId="4" borderId="34" xfId="0" applyNumberFormat="1" applyFont="1" applyFill="1" applyBorder="1" applyAlignment="1" applyProtection="1">
      <alignment horizontal="center"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0" fontId="3" fillId="6" borderId="42" xfId="0" applyFont="1" applyFill="1" applyBorder="1" applyAlignment="1">
      <alignment horizontal="center" vertical="top" wrapText="1"/>
    </xf>
    <xf numFmtId="164"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0" fontId="5" fillId="0" borderId="7" xfId="0" applyFont="1" applyBorder="1" applyAlignment="1" applyProtection="1">
      <alignment vertical="top" wrapText="1"/>
      <protection locked="0"/>
    </xf>
    <xf numFmtId="165" fontId="5" fillId="0" borderId="8" xfId="0" applyNumberFormat="1" applyFont="1" applyBorder="1" applyAlignment="1" applyProtection="1">
      <alignment horizontal="right" vertical="top" wrapText="1"/>
      <protection locked="0"/>
    </xf>
    <xf numFmtId="165" fontId="5" fillId="0" borderId="12" xfId="0" applyNumberFormat="1" applyFont="1" applyBorder="1" applyAlignment="1" applyProtection="1">
      <alignment horizontal="right" vertical="top" wrapText="1"/>
      <protection locked="0"/>
    </xf>
    <xf numFmtId="0" fontId="5" fillId="0" borderId="6" xfId="0" applyFont="1" applyBorder="1" applyAlignment="1" applyProtection="1">
      <alignment vertical="top" wrapText="1"/>
      <protection locked="0"/>
    </xf>
    <xf numFmtId="165" fontId="5" fillId="0" borderId="3" xfId="0" applyNumberFormat="1" applyFont="1" applyBorder="1" applyAlignment="1" applyProtection="1">
      <alignment horizontal="right" vertical="top" wrapText="1"/>
      <protection locked="0"/>
    </xf>
    <xf numFmtId="0" fontId="4" fillId="6" borderId="56" xfId="0" applyFont="1" applyFill="1" applyBorder="1" applyAlignment="1">
      <alignment horizontal="center" vertical="top" wrapText="1"/>
    </xf>
    <xf numFmtId="165" fontId="44" fillId="4" borderId="60" xfId="0" applyNumberFormat="1" applyFont="1" applyFill="1" applyBorder="1" applyAlignment="1">
      <alignment horizontal="right" vertical="top" wrapText="1"/>
    </xf>
    <xf numFmtId="165" fontId="43" fillId="4" borderId="54" xfId="0" applyNumberFormat="1" applyFont="1" applyFill="1" applyBorder="1" applyAlignment="1">
      <alignment horizontal="right" vertical="top" wrapText="1"/>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lignment horizontal="left" vertical="top" wrapText="1"/>
    </xf>
    <xf numFmtId="49" fontId="7" fillId="6" borderId="48" xfId="0" applyNumberFormat="1" applyFont="1" applyFill="1" applyBorder="1" applyAlignment="1">
      <alignment horizontal="left" vertical="top"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lignment horizontal="left" vertical="top" wrapText="1"/>
    </xf>
    <xf numFmtId="1" fontId="4" fillId="6" borderId="56" xfId="0" applyNumberFormat="1" applyFont="1" applyFill="1" applyBorder="1" applyAlignment="1">
      <alignment horizontal="center" vertical="top" wrapText="1"/>
    </xf>
    <xf numFmtId="0" fontId="4" fillId="6" borderId="57" xfId="0" applyFont="1" applyFill="1" applyBorder="1" applyAlignment="1">
      <alignment horizontal="center" vertical="top" wrapText="1"/>
    </xf>
    <xf numFmtId="0" fontId="44" fillId="4" borderId="52" xfId="0" applyFont="1" applyFill="1" applyBorder="1" applyAlignment="1">
      <alignment horizontal="left" vertical="top" wrapText="1"/>
    </xf>
    <xf numFmtId="1"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0" fontId="7" fillId="6" borderId="1" xfId="0" applyFont="1" applyFill="1" applyBorder="1" applyAlignment="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lignment horizontal="right" wrapText="1"/>
    </xf>
    <xf numFmtId="0" fontId="7" fillId="0" borderId="2" xfId="0" applyFont="1" applyBorder="1" applyAlignment="1">
      <alignment horizontal="right" wrapText="1"/>
    </xf>
    <xf numFmtId="9" fontId="43" fillId="4" borderId="2" xfId="2" applyNumberFormat="1" applyFont="1" applyFill="1" applyBorder="1" applyAlignment="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43" fillId="4" borderId="74" xfId="0" applyFont="1" applyFill="1" applyBorder="1" applyAlignment="1">
      <alignment horizontal="left" vertical="top" wrapText="1"/>
    </xf>
    <xf numFmtId="165" fontId="44" fillId="4" borderId="75" xfId="0" applyNumberFormat="1" applyFont="1" applyFill="1" applyBorder="1" applyAlignment="1">
      <alignment horizontal="right" vertical="top" wrapText="1"/>
    </xf>
    <xf numFmtId="0" fontId="44" fillId="4" borderId="76" xfId="0" applyFont="1" applyFill="1" applyBorder="1" applyAlignment="1">
      <alignment horizontal="left" vertical="top" wrapText="1"/>
    </xf>
    <xf numFmtId="0" fontId="43" fillId="4" borderId="74" xfId="0" applyFont="1" applyFill="1" applyBorder="1" applyAlignment="1">
      <alignment vertical="top" wrapText="1"/>
    </xf>
    <xf numFmtId="0" fontId="5" fillId="0" borderId="15" xfId="0" applyFont="1" applyBorder="1" applyAlignment="1" applyProtection="1">
      <alignment horizontal="center" vertical="center"/>
      <protection locked="0"/>
    </xf>
    <xf numFmtId="0" fontId="44" fillId="4" borderId="2" xfId="0" applyFont="1" applyFill="1" applyBorder="1" applyAlignment="1">
      <alignment horizontal="center" vertical="center"/>
    </xf>
    <xf numFmtId="0" fontId="44" fillId="4" borderId="28" xfId="0" applyFont="1" applyFill="1" applyBorder="1" applyAlignment="1">
      <alignment horizontal="center" vertical="center"/>
    </xf>
    <xf numFmtId="0" fontId="44" fillId="4" borderId="74" xfId="0" applyFont="1" applyFill="1" applyBorder="1" applyAlignment="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lignment horizontal="center" vertical="top" wrapText="1"/>
    </xf>
    <xf numFmtId="1" fontId="44" fillId="4" borderId="75" xfId="0" applyNumberFormat="1" applyFont="1" applyFill="1" applyBorder="1" applyAlignment="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44" fillId="4" borderId="74" xfId="0" applyFont="1" applyFill="1" applyBorder="1" applyAlignment="1">
      <alignment vertical="top" wrapText="1"/>
    </xf>
    <xf numFmtId="165" fontId="44" fillId="4" borderId="77" xfId="0" applyNumberFormat="1" applyFont="1" applyFill="1" applyBorder="1" applyAlignment="1">
      <alignment horizontal="right" vertical="top" wrapText="1"/>
    </xf>
    <xf numFmtId="165" fontId="44" fillId="4" borderId="79" xfId="0" applyNumberFormat="1" applyFont="1" applyFill="1" applyBorder="1" applyAlignment="1">
      <alignment horizontal="right" vertical="top" wrapText="1"/>
    </xf>
    <xf numFmtId="0" fontId="3" fillId="6" borderId="55"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39" xfId="0" applyFont="1" applyFill="1" applyBorder="1" applyAlignment="1">
      <alignment horizontal="center" vertical="center" wrapText="1"/>
    </xf>
    <xf numFmtId="164" fontId="4" fillId="6" borderId="34" xfId="0" applyNumberFormat="1" applyFont="1" applyFill="1" applyBorder="1" applyAlignment="1">
      <alignment horizontal="center" vertical="center" wrapText="1"/>
    </xf>
    <xf numFmtId="165" fontId="4" fillId="6" borderId="34" xfId="0" applyNumberFormat="1" applyFont="1" applyFill="1" applyBorder="1" applyAlignment="1">
      <alignment horizontal="center" vertical="center" wrapText="1"/>
    </xf>
    <xf numFmtId="1" fontId="4" fillId="6" borderId="34" xfId="0" applyNumberFormat="1" applyFont="1" applyFill="1" applyBorder="1" applyAlignment="1">
      <alignment horizontal="center" vertical="center" wrapText="1"/>
    </xf>
    <xf numFmtId="0" fontId="4" fillId="6" borderId="59" xfId="0" applyFont="1" applyFill="1" applyBorder="1" applyAlignment="1">
      <alignment horizontal="center" vertical="center" wrapText="1"/>
    </xf>
    <xf numFmtId="165" fontId="4" fillId="6" borderId="40" xfId="0" applyNumberFormat="1" applyFont="1" applyFill="1" applyBorder="1" applyAlignment="1">
      <alignment horizontal="center" vertical="center" wrapText="1"/>
    </xf>
    <xf numFmtId="165" fontId="43" fillId="4" borderId="76" xfId="0" applyNumberFormat="1" applyFont="1" applyFill="1" applyBorder="1" applyAlignment="1">
      <alignment horizontal="right" vertical="top" wrapText="1"/>
    </xf>
    <xf numFmtId="0" fontId="20" fillId="0" borderId="0" xfId="0" applyFont="1" applyAlignment="1">
      <alignment horizontal="center" vertical="top" wrapText="1"/>
    </xf>
    <xf numFmtId="1" fontId="44" fillId="4" borderId="75" xfId="0" applyNumberFormat="1" applyFont="1" applyFill="1" applyBorder="1" applyAlignment="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lignment horizontal="center" vertical="center" wrapText="1"/>
    </xf>
    <xf numFmtId="0" fontId="43" fillId="4" borderId="78" xfId="0" applyFont="1" applyFill="1" applyBorder="1" applyAlignment="1">
      <alignment vertical="center" wrapText="1"/>
    </xf>
    <xf numFmtId="10" fontId="5" fillId="4" borderId="8" xfId="0" applyNumberFormat="1" applyFont="1" applyFill="1" applyBorder="1" applyAlignment="1">
      <alignment horizontal="center" vertical="center" wrapText="1"/>
    </xf>
    <xf numFmtId="10" fontId="5" fillId="4" borderId="38" xfId="0" applyNumberFormat="1" applyFont="1" applyFill="1" applyBorder="1" applyAlignment="1">
      <alignment horizontal="center" vertical="center" wrapText="1"/>
    </xf>
    <xf numFmtId="10" fontId="7" fillId="5" borderId="1" xfId="0" applyNumberFormat="1" applyFont="1" applyFill="1" applyBorder="1" applyAlignment="1" applyProtection="1">
      <alignment horizontal="center" wrapText="1"/>
      <protection locked="0"/>
    </xf>
    <xf numFmtId="165" fontId="5" fillId="5" borderId="14" xfId="0" applyNumberFormat="1" applyFont="1" applyFill="1" applyBorder="1" applyAlignment="1" applyProtection="1">
      <alignment horizontal="right" vertical="top" wrapText="1"/>
      <protection locked="0"/>
    </xf>
    <xf numFmtId="0" fontId="7" fillId="0" borderId="0" xfId="0" applyFont="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Alignment="1">
      <alignment vertical="center"/>
    </xf>
    <xf numFmtId="165" fontId="7" fillId="0" borderId="0" xfId="0" applyNumberFormat="1" applyFont="1" applyAlignment="1">
      <alignment horizontal="right" vertical="center"/>
    </xf>
    <xf numFmtId="0" fontId="32" fillId="0" borderId="0" xfId="0" applyFont="1" applyAlignment="1">
      <alignment horizontal="right" vertical="center" wrapText="1"/>
    </xf>
    <xf numFmtId="0" fontId="7" fillId="0" borderId="0" xfId="0" applyFont="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62" xfId="0" applyFont="1" applyBorder="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8" xfId="0" applyFont="1" applyBorder="1" applyAlignment="1">
      <alignment horizontal="center" vertical="top"/>
    </xf>
    <xf numFmtId="165" fontId="7" fillId="5" borderId="1" xfId="0" applyNumberFormat="1" applyFont="1" applyFill="1" applyBorder="1" applyAlignment="1">
      <alignment horizontal="right" vertical="top" wrapText="1"/>
    </xf>
    <xf numFmtId="165" fontId="7" fillId="5" borderId="3" xfId="0" applyNumberFormat="1" applyFont="1" applyFill="1" applyBorder="1" applyAlignment="1">
      <alignment horizontal="right" vertical="top" wrapText="1"/>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165" fontId="7" fillId="5" borderId="8" xfId="0" applyNumberFormat="1" applyFont="1" applyFill="1" applyBorder="1" applyAlignment="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7" fillId="4" borderId="0" xfId="0" applyFont="1" applyFill="1" applyAlignment="1">
      <alignment vertical="top" wrapText="1"/>
    </xf>
    <xf numFmtId="0" fontId="18" fillId="4" borderId="0" xfId="0" applyFont="1" applyFill="1" applyAlignment="1">
      <alignment horizontal="right" vertical="top" wrapText="1"/>
    </xf>
    <xf numFmtId="165" fontId="18" fillId="4" borderId="0" xfId="0" applyNumberFormat="1" applyFont="1" applyFill="1" applyAlignment="1">
      <alignment horizontal="center" vertical="top" wrapText="1"/>
    </xf>
    <xf numFmtId="0" fontId="4" fillId="6" borderId="34" xfId="0" applyFont="1" applyFill="1" applyBorder="1" applyAlignment="1">
      <alignment horizontal="center" vertical="center" wrapText="1"/>
    </xf>
    <xf numFmtId="0" fontId="4" fillId="6" borderId="40" xfId="0" applyFont="1" applyFill="1" applyBorder="1" applyAlignment="1">
      <alignment horizontal="center" vertical="center" wrapText="1"/>
    </xf>
    <xf numFmtId="1" fontId="4" fillId="6" borderId="56" xfId="0" applyNumberFormat="1" applyFont="1" applyFill="1" applyBorder="1" applyAlignment="1">
      <alignment horizontal="center" vertical="center" wrapText="1"/>
    </xf>
    <xf numFmtId="1" fontId="4" fillId="6" borderId="44" xfId="0" applyNumberFormat="1" applyFont="1" applyFill="1" applyBorder="1" applyAlignment="1">
      <alignment horizontal="center" vertical="center" wrapText="1"/>
    </xf>
    <xf numFmtId="0" fontId="4" fillId="6" borderId="57" xfId="0" applyFont="1" applyFill="1" applyBorder="1" applyAlignment="1">
      <alignment horizontal="center" vertical="center" wrapText="1"/>
    </xf>
    <xf numFmtId="165" fontId="4" fillId="6" borderId="56" xfId="0" applyNumberFormat="1" applyFont="1" applyFill="1" applyBorder="1" applyAlignment="1">
      <alignment horizontal="center" vertical="center" wrapText="1"/>
    </xf>
    <xf numFmtId="165" fontId="4" fillId="6" borderId="44" xfId="0" applyNumberFormat="1" applyFont="1" applyFill="1" applyBorder="1" applyAlignment="1">
      <alignment horizontal="center" vertical="center" wrapText="1"/>
    </xf>
    <xf numFmtId="49" fontId="2" fillId="0" borderId="0" xfId="0" applyNumberFormat="1" applyFont="1" applyAlignment="1">
      <alignment horizontal="left" vertical="top" wrapText="1"/>
    </xf>
    <xf numFmtId="49" fontId="4" fillId="6" borderId="33" xfId="0" applyNumberFormat="1" applyFont="1"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49" fontId="2" fillId="0" borderId="0" xfId="0" applyNumberFormat="1" applyFont="1" applyAlignment="1">
      <alignment horizontal="right" vertical="top" wrapText="1"/>
    </xf>
    <xf numFmtId="165" fontId="4" fillId="6" borderId="1" xfId="1" applyNumberFormat="1" applyFont="1" applyFill="1" applyBorder="1" applyAlignment="1" applyProtection="1">
      <alignment horizontal="center" wrapText="1"/>
    </xf>
    <xf numFmtId="165" fontId="4" fillId="4" borderId="38" xfId="1"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4" fontId="18" fillId="4" borderId="0" xfId="0" applyNumberFormat="1" applyFont="1" applyFill="1" applyAlignment="1">
      <alignment horizontal="right" vertical="top" wrapText="1"/>
    </xf>
    <xf numFmtId="0" fontId="18" fillId="0" borderId="0" xfId="0" applyFont="1" applyAlignment="1">
      <alignment horizontal="right" vertical="top" wrapText="1"/>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Alignment="1">
      <alignment vertical="center" wrapText="1"/>
    </xf>
    <xf numFmtId="0" fontId="5" fillId="0" borderId="0" xfId="0" applyFont="1" applyAlignment="1">
      <alignment horizontal="left" vertical="center" wrapText="1"/>
    </xf>
    <xf numFmtId="0" fontId="3" fillId="0" borderId="0" xfId="0" applyFont="1" applyAlignment="1">
      <alignment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4" borderId="34" xfId="0" applyNumberFormat="1" applyFont="1" applyFill="1" applyBorder="1" applyAlignment="1">
      <alignment horizontal="right" vertical="center" wrapText="1"/>
    </xf>
    <xf numFmtId="1" fontId="3" fillId="4" borderId="34" xfId="0" applyNumberFormat="1" applyFont="1" applyFill="1" applyBorder="1" applyAlignment="1">
      <alignment horizontal="right" vertical="center" wrapText="1"/>
    </xf>
    <xf numFmtId="164" fontId="3" fillId="4" borderId="34" xfId="0" applyNumberFormat="1" applyFont="1" applyFill="1" applyBorder="1" applyAlignment="1">
      <alignment horizontal="right" vertical="center" wrapText="1"/>
    </xf>
    <xf numFmtId="0" fontId="3" fillId="4" borderId="40" xfId="0" applyFont="1" applyFill="1" applyBorder="1" applyAlignment="1">
      <alignment horizontal="right" vertical="center" wrapText="1"/>
    </xf>
    <xf numFmtId="1" fontId="5" fillId="4" borderId="12" xfId="0" applyNumberFormat="1" applyFont="1" applyFill="1" applyBorder="1" applyAlignment="1">
      <alignment horizontal="right" vertical="center" wrapText="1"/>
    </xf>
    <xf numFmtId="165" fontId="5" fillId="4" borderId="12" xfId="0" applyNumberFormat="1" applyFont="1" applyFill="1" applyBorder="1" applyAlignment="1">
      <alignment horizontal="right" vertical="center" wrapText="1"/>
    </xf>
    <xf numFmtId="49" fontId="2" fillId="0" borderId="0" xfId="0" applyNumberFormat="1" applyFont="1" applyAlignment="1">
      <alignment vertical="center" wrapText="1"/>
    </xf>
    <xf numFmtId="49" fontId="2" fillId="0" borderId="0" xfId="0" applyNumberFormat="1" applyFont="1" applyAlignment="1">
      <alignment horizontal="left" vertical="center" wrapText="1"/>
    </xf>
    <xf numFmtId="0" fontId="7" fillId="0" borderId="0" xfId="0" applyFont="1" applyAlignment="1">
      <alignment horizontal="left" vertical="center" wrapText="1"/>
    </xf>
    <xf numFmtId="1" fontId="4" fillId="0" borderId="0" xfId="0" applyNumberFormat="1" applyFont="1" applyAlignment="1">
      <alignment horizontal="left" vertical="center" wrapText="1"/>
    </xf>
    <xf numFmtId="0" fontId="4" fillId="0" borderId="0" xfId="0" applyFont="1" applyAlignment="1">
      <alignment horizontal="left" vertical="center" wrapText="1"/>
    </xf>
    <xf numFmtId="0" fontId="41" fillId="0" borderId="0" xfId="0" applyFont="1" applyAlignment="1">
      <alignment horizontal="left" vertical="center" wrapText="1"/>
    </xf>
    <xf numFmtId="0" fontId="19" fillId="0" borderId="0" xfId="0" applyFont="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165" fontId="7" fillId="4" borderId="23" xfId="2" applyNumberFormat="1" applyFont="1" applyFill="1" applyBorder="1" applyAlignment="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165" fontId="40" fillId="4" borderId="23" xfId="2" applyNumberFormat="1" applyFont="1" applyFill="1" applyBorder="1" applyAlignment="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Font="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3" fillId="0" borderId="0" xfId="0" applyFont="1" applyAlignment="1" applyProtection="1">
      <alignmen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55" xfId="0" applyFont="1" applyFill="1" applyBorder="1" applyAlignment="1" applyProtection="1">
      <alignment horizontal="center" vertical="center" wrapText="1"/>
      <protection locked="0"/>
    </xf>
    <xf numFmtId="164" fontId="3" fillId="6" borderId="56"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wrapText="1"/>
      <protection locked="0"/>
    </xf>
    <xf numFmtId="167" fontId="3" fillId="6" borderId="56" xfId="1" applyNumberFormat="1" applyFont="1" applyFill="1" applyBorder="1" applyAlignment="1" applyProtection="1">
      <alignment horizontal="center" vertical="center" wrapText="1"/>
      <protection locked="0"/>
    </xf>
    <xf numFmtId="0" fontId="3" fillId="6" borderId="57" xfId="0" applyFont="1" applyFill="1" applyBorder="1" applyAlignment="1" applyProtection="1">
      <alignment horizontal="center" vertical="center" wrapText="1"/>
      <protection locked="0"/>
    </xf>
    <xf numFmtId="0" fontId="5" fillId="6" borderId="42"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6" fillId="0" borderId="0" xfId="0" applyFont="1" applyAlignment="1" applyProtection="1">
      <alignment vertical="top" wrapText="1"/>
      <protection locked="0"/>
    </xf>
    <xf numFmtId="0" fontId="5" fillId="6" borderId="2" xfId="0" applyFont="1" applyFill="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4" borderId="34" xfId="0" applyFont="1" applyFill="1" applyBorder="1" applyAlignment="1">
      <alignment horizontal="center" vertical="top" wrapText="1"/>
    </xf>
    <xf numFmtId="165" fontId="5" fillId="4" borderId="34" xfId="0" applyNumberFormat="1" applyFont="1" applyFill="1" applyBorder="1" applyAlignment="1">
      <alignment horizontal="right" vertical="top" wrapText="1"/>
    </xf>
    <xf numFmtId="1" fontId="5" fillId="4" borderId="34" xfId="0" applyNumberFormat="1" applyFont="1" applyFill="1" applyBorder="1" applyAlignment="1">
      <alignment horizontal="center" vertical="top" wrapText="1"/>
    </xf>
    <xf numFmtId="0" fontId="5" fillId="4" borderId="40" xfId="0" applyFont="1" applyFill="1" applyBorder="1" applyAlignment="1">
      <alignment horizontal="center" vertical="top" wrapText="1"/>
    </xf>
    <xf numFmtId="165" fontId="3" fillId="4" borderId="34" xfId="0" applyNumberFormat="1" applyFont="1" applyFill="1" applyBorder="1" applyAlignment="1">
      <alignment horizontal="right" vertical="top" wrapText="1"/>
    </xf>
    <xf numFmtId="165" fontId="5" fillId="4" borderId="8" xfId="0" applyNumberFormat="1" applyFont="1" applyFill="1" applyBorder="1" applyAlignment="1">
      <alignment horizontal="right" vertical="top" wrapText="1"/>
    </xf>
    <xf numFmtId="165" fontId="5" fillId="4" borderId="1" xfId="0" applyNumberFormat="1" applyFont="1" applyFill="1" applyBorder="1" applyAlignment="1">
      <alignment horizontal="right" vertical="top" wrapText="1"/>
    </xf>
    <xf numFmtId="165" fontId="5" fillId="4" borderId="62" xfId="0" applyNumberFormat="1" applyFont="1" applyFill="1" applyBorder="1" applyAlignment="1">
      <alignment horizontal="right" vertical="top" wrapText="1"/>
    </xf>
    <xf numFmtId="0" fontId="2" fillId="0" borderId="0" xfId="0" applyFont="1" applyAlignment="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164" fontId="5" fillId="4" borderId="34" xfId="0" applyNumberFormat="1" applyFont="1" applyFill="1" applyBorder="1" applyAlignment="1">
      <alignment horizontal="right" vertical="top" wrapText="1"/>
    </xf>
    <xf numFmtId="0" fontId="3" fillId="4" borderId="34" xfId="0" applyFont="1" applyFill="1" applyBorder="1" applyAlignment="1">
      <alignment horizontal="center" vertical="top" wrapText="1"/>
    </xf>
    <xf numFmtId="164" fontId="3" fillId="4" borderId="34" xfId="0" applyNumberFormat="1" applyFont="1" applyFill="1" applyBorder="1" applyAlignment="1">
      <alignment horizontal="right" vertical="top" wrapText="1"/>
    </xf>
    <xf numFmtId="1" fontId="3" fillId="4" borderId="34" xfId="0" applyNumberFormat="1" applyFont="1" applyFill="1" applyBorder="1" applyAlignment="1">
      <alignment horizontal="center" vertical="top" wrapText="1"/>
    </xf>
    <xf numFmtId="0" fontId="3" fillId="4" borderId="40" xfId="0" applyFont="1" applyFill="1" applyBorder="1" applyAlignment="1">
      <alignment horizontal="center" vertical="top" wrapText="1"/>
    </xf>
    <xf numFmtId="165" fontId="5" fillId="4" borderId="4" xfId="0" applyNumberFormat="1" applyFont="1" applyFill="1" applyBorder="1" applyAlignment="1">
      <alignment horizontal="right" vertical="top" wrapText="1"/>
    </xf>
    <xf numFmtId="165" fontId="3" fillId="4" borderId="38" xfId="0" applyNumberFormat="1" applyFont="1" applyFill="1" applyBorder="1" applyAlignment="1">
      <alignment horizontal="right" vertical="top" wrapText="1"/>
    </xf>
    <xf numFmtId="165" fontId="3" fillId="4" borderId="27" xfId="0" applyNumberFormat="1" applyFont="1" applyFill="1" applyBorder="1" applyAlignment="1">
      <alignment horizontal="right" vertical="top" wrapText="1"/>
    </xf>
    <xf numFmtId="165" fontId="3" fillId="4" borderId="40" xfId="0" applyNumberFormat="1" applyFont="1" applyFill="1" applyBorder="1" applyAlignment="1">
      <alignment horizontal="right" vertical="top" wrapText="1"/>
    </xf>
    <xf numFmtId="165" fontId="3" fillId="4" borderId="32" xfId="0" applyNumberFormat="1" applyFont="1" applyFill="1" applyBorder="1" applyAlignment="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lignment vertical="top" wrapText="1"/>
    </xf>
    <xf numFmtId="1" fontId="5" fillId="4" borderId="34" xfId="0" applyNumberFormat="1" applyFont="1" applyFill="1" applyBorder="1" applyAlignment="1">
      <alignment vertical="top" wrapText="1"/>
    </xf>
    <xf numFmtId="0" fontId="5" fillId="4" borderId="40" xfId="0" applyFont="1" applyFill="1" applyBorder="1" applyAlignment="1">
      <alignment horizontal="left" vertical="top" wrapText="1"/>
    </xf>
    <xf numFmtId="1" fontId="3" fillId="4" borderId="34" xfId="0" applyNumberFormat="1" applyFont="1" applyFill="1" applyBorder="1" applyAlignment="1">
      <alignment vertical="top" wrapText="1"/>
    </xf>
    <xf numFmtId="0" fontId="3" fillId="4" borderId="40" xfId="0" applyFont="1" applyFill="1" applyBorder="1" applyAlignment="1">
      <alignment horizontal="left" vertical="top" wrapText="1"/>
    </xf>
    <xf numFmtId="1" fontId="5" fillId="0" borderId="0" xfId="0" applyNumberFormat="1" applyFont="1" applyAlignment="1" applyProtection="1">
      <alignment horizontal="left" vertical="top" wrapText="1"/>
      <protection locked="0"/>
    </xf>
    <xf numFmtId="1" fontId="5" fillId="4" borderId="34" xfId="0" applyNumberFormat="1" applyFont="1" applyFill="1" applyBorder="1" applyAlignment="1">
      <alignment horizontal="left" vertical="top" wrapText="1"/>
    </xf>
    <xf numFmtId="165" fontId="3" fillId="4" borderId="61" xfId="0" applyNumberFormat="1" applyFont="1" applyFill="1" applyBorder="1" applyAlignment="1">
      <alignment horizontal="right" vertical="top" wrapText="1"/>
    </xf>
    <xf numFmtId="1" fontId="3" fillId="4" borderId="34" xfId="0" applyNumberFormat="1" applyFont="1" applyFill="1" applyBorder="1" applyAlignment="1">
      <alignment horizontal="left" vertical="top" wrapText="1"/>
    </xf>
    <xf numFmtId="0" fontId="3" fillId="0" borderId="0" xfId="0" applyFont="1" applyAlignment="1">
      <alignment horizontal="right" vertical="top"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0" borderId="0" xfId="0" applyFont="1" applyAlignment="1">
      <alignment horizontal="left" vertical="center" wrapText="1" indent="1"/>
    </xf>
    <xf numFmtId="0" fontId="4" fillId="0" borderId="0" xfId="0" applyFont="1" applyAlignment="1">
      <alignment horizontal="center" wrapText="1"/>
    </xf>
    <xf numFmtId="9" fontId="40" fillId="0" borderId="0" xfId="0" applyNumberFormat="1" applyFont="1" applyAlignment="1">
      <alignment horizontal="center" wrapText="1"/>
    </xf>
    <xf numFmtId="165" fontId="40" fillId="0" borderId="0" xfId="0" applyNumberFormat="1" applyFont="1" applyAlignment="1">
      <alignment horizontal="center" wrapText="1"/>
    </xf>
    <xf numFmtId="44" fontId="7" fillId="6" borderId="1" xfId="1" applyFont="1" applyFill="1" applyBorder="1" applyAlignment="1" applyProtection="1">
      <alignment horizontal="center" wrapText="1"/>
    </xf>
    <xf numFmtId="0" fontId="3" fillId="0" borderId="0" xfId="0" applyFont="1" applyAlignment="1">
      <alignment horizontal="left" vertical="top" wrapText="1"/>
    </xf>
    <xf numFmtId="0" fontId="5" fillId="0" borderId="0" xfId="0" applyFont="1" applyAlignment="1" applyProtection="1">
      <alignment wrapText="1"/>
      <protection locked="0"/>
    </xf>
    <xf numFmtId="0" fontId="7" fillId="0" borderId="0" xfId="0" applyFont="1" applyAlignment="1" applyProtection="1">
      <alignment horizontal="center" wrapText="1"/>
      <protection locked="0"/>
    </xf>
    <xf numFmtId="165" fontId="7" fillId="0" borderId="0" xfId="0" applyNumberFormat="1" applyFont="1" applyAlignment="1" applyProtection="1">
      <alignment horizontal="center" wrapText="1"/>
      <protection locked="0"/>
    </xf>
    <xf numFmtId="0" fontId="0" fillId="0" borderId="0" xfId="0" applyAlignment="1" applyProtection="1">
      <alignment wrapText="1"/>
      <protection locked="0"/>
    </xf>
    <xf numFmtId="165" fontId="3" fillId="4" borderId="59" xfId="0" applyNumberFormat="1" applyFont="1" applyFill="1" applyBorder="1" applyAlignment="1">
      <alignment horizontal="right" vertical="top" wrapText="1"/>
    </xf>
    <xf numFmtId="165" fontId="3" fillId="4" borderId="41" xfId="0" applyNumberFormat="1" applyFont="1" applyFill="1" applyBorder="1" applyAlignment="1">
      <alignment horizontal="right" vertical="top" wrapText="1"/>
    </xf>
    <xf numFmtId="0" fontId="3" fillId="4" borderId="0" xfId="0" applyFont="1" applyFill="1" applyAlignment="1">
      <alignment horizontal="left" vertical="top" wrapText="1"/>
    </xf>
    <xf numFmtId="1" fontId="3" fillId="4" borderId="0" xfId="0" applyNumberFormat="1" applyFont="1" applyFill="1" applyAlignment="1">
      <alignment horizontal="center" vertical="top" wrapText="1"/>
    </xf>
    <xf numFmtId="1" fontId="3" fillId="4" borderId="0" xfId="0" applyNumberFormat="1" applyFont="1" applyFill="1" applyAlignment="1">
      <alignment horizontal="right" vertical="top" wrapText="1"/>
    </xf>
    <xf numFmtId="165" fontId="3" fillId="4" borderId="0" xfId="0" applyNumberFormat="1" applyFont="1" applyFill="1" applyAlignment="1">
      <alignment horizontal="right" vertical="top" wrapText="1"/>
    </xf>
    <xf numFmtId="1" fontId="3" fillId="5" borderId="0" xfId="0" applyNumberFormat="1" applyFont="1" applyFill="1" applyAlignment="1">
      <alignment horizontal="right" vertical="top" wrapText="1"/>
    </xf>
    <xf numFmtId="166" fontId="3" fillId="5" borderId="0" xfId="0" applyNumberFormat="1" applyFont="1" applyFill="1" applyAlignment="1">
      <alignment horizontal="right" vertical="top" wrapText="1"/>
    </xf>
    <xf numFmtId="0" fontId="4" fillId="6" borderId="39" xfId="0" applyFont="1" applyFill="1" applyBorder="1" applyAlignment="1" applyProtection="1">
      <alignment horizontal="center" vertical="center" wrapText="1"/>
      <protection locked="0"/>
    </xf>
    <xf numFmtId="164" fontId="3" fillId="6" borderId="34" xfId="0" applyNumberFormat="1" applyFont="1" applyFill="1" applyBorder="1" applyAlignment="1" applyProtection="1">
      <alignment horizontal="center" vertical="top" wrapText="1"/>
      <protection locked="0"/>
    </xf>
    <xf numFmtId="1" fontId="3" fillId="6" borderId="34" xfId="0" applyNumberFormat="1" applyFont="1" applyFill="1" applyBorder="1" applyAlignment="1" applyProtection="1">
      <alignment horizontal="right" vertical="top" wrapText="1"/>
      <protection locked="0"/>
    </xf>
    <xf numFmtId="165" fontId="3" fillId="6" borderId="34" xfId="1" applyNumberFormat="1" applyFont="1" applyFill="1" applyBorder="1" applyAlignment="1" applyProtection="1">
      <alignment horizontal="right" vertical="top" wrapText="1"/>
      <protection locked="0"/>
    </xf>
    <xf numFmtId="0" fontId="3" fillId="6" borderId="40" xfId="0" applyFont="1" applyFill="1" applyBorder="1" applyAlignment="1" applyProtection="1">
      <alignment horizontal="left" vertical="top" wrapText="1"/>
      <protection locked="0"/>
    </xf>
    <xf numFmtId="0" fontId="4" fillId="0" borderId="0" xfId="0" applyFont="1" applyAlignment="1">
      <alignment horizontal="right" wrapText="1"/>
    </xf>
    <xf numFmtId="165" fontId="4" fillId="0" borderId="0" xfId="1" applyNumberFormat="1" applyFont="1" applyFill="1" applyBorder="1" applyAlignment="1" applyProtection="1">
      <alignment horizontal="center" wrapText="1"/>
    </xf>
    <xf numFmtId="0" fontId="0" fillId="0" borderId="0" xfId="0" applyAlignment="1">
      <alignment horizontal="center" wrapText="1"/>
    </xf>
    <xf numFmtId="164" fontId="4" fillId="6" borderId="44" xfId="0" applyNumberFormat="1" applyFont="1" applyFill="1" applyBorder="1" applyAlignment="1">
      <alignment horizontal="center" vertical="center" wrapText="1"/>
    </xf>
    <xf numFmtId="166" fontId="4" fillId="7" borderId="62" xfId="4" applyNumberFormat="1" applyFont="1" applyFill="1" applyBorder="1" applyAlignment="1" applyProtection="1">
      <alignment horizontal="center" wrapText="1"/>
    </xf>
    <xf numFmtId="166" fontId="4" fillId="7" borderId="4" xfId="4" applyNumberFormat="1" applyFont="1" applyFill="1" applyBorder="1" applyAlignment="1" applyProtection="1">
      <alignment horizontal="center" wrapText="1"/>
    </xf>
    <xf numFmtId="165" fontId="4" fillId="7" borderId="4" xfId="1" applyNumberFormat="1" applyFont="1" applyFill="1" applyBorder="1" applyAlignment="1" applyProtection="1">
      <alignment horizontal="center" wrapText="1"/>
    </xf>
    <xf numFmtId="165" fontId="4" fillId="7" borderId="8" xfId="1" applyNumberFormat="1" applyFont="1" applyFill="1" applyBorder="1" applyAlignment="1" applyProtection="1">
      <alignment horizontal="center" wrapText="1"/>
    </xf>
    <xf numFmtId="0" fontId="3" fillId="6" borderId="47" xfId="0" applyFont="1" applyFill="1" applyBorder="1" applyAlignment="1">
      <alignment horizontal="left" vertical="center" wrapText="1" indent="2"/>
    </xf>
    <xf numFmtId="165" fontId="5" fillId="7" borderId="3" xfId="0" applyNumberFormat="1" applyFont="1" applyFill="1" applyBorder="1" applyAlignment="1">
      <alignment horizontal="right" vertical="center" wrapText="1"/>
    </xf>
    <xf numFmtId="165" fontId="5" fillId="7" borderId="10" xfId="0" applyNumberFormat="1" applyFont="1" applyFill="1" applyBorder="1" applyAlignment="1">
      <alignment horizontal="right" vertical="center" wrapText="1"/>
    </xf>
    <xf numFmtId="10" fontId="5" fillId="7" borderId="6" xfId="0" applyNumberFormat="1" applyFont="1" applyFill="1" applyBorder="1" applyAlignment="1">
      <alignment horizontal="center" vertical="center" wrapText="1"/>
    </xf>
    <xf numFmtId="165" fontId="1" fillId="4" borderId="8" xfId="0" applyNumberFormat="1" applyFont="1" applyFill="1" applyBorder="1" applyAlignment="1">
      <alignment horizontal="right" vertical="center" wrapText="1"/>
    </xf>
    <xf numFmtId="10" fontId="1" fillId="4" borderId="8" xfId="0" applyNumberFormat="1" applyFont="1" applyFill="1" applyBorder="1" applyAlignment="1">
      <alignment horizontal="center" vertical="center" wrapText="1"/>
    </xf>
    <xf numFmtId="0" fontId="5" fillId="0" borderId="37" xfId="0" applyFont="1" applyBorder="1" applyAlignment="1">
      <alignment horizontal="center" vertical="top" wrapText="1"/>
    </xf>
    <xf numFmtId="165" fontId="5" fillId="0" borderId="61" xfId="0" applyNumberFormat="1" applyFont="1" applyBorder="1" applyAlignment="1">
      <alignment horizontal="right" vertical="top" wrapText="1"/>
    </xf>
    <xf numFmtId="0" fontId="3" fillId="0" borderId="61" xfId="0" applyFont="1" applyBorder="1" applyAlignment="1">
      <alignment horizontal="right" vertical="top" wrapText="1"/>
    </xf>
    <xf numFmtId="1" fontId="5" fillId="0" borderId="61" xfId="0" applyNumberFormat="1" applyFont="1" applyBorder="1" applyAlignment="1">
      <alignment horizontal="left" vertical="top" wrapText="1"/>
    </xf>
    <xf numFmtId="0" fontId="5" fillId="0" borderId="61" xfId="0" applyFont="1" applyBorder="1" applyAlignment="1">
      <alignment horizontal="left" vertical="top" wrapText="1"/>
    </xf>
    <xf numFmtId="1" fontId="5" fillId="0" borderId="61" xfId="0" applyNumberFormat="1" applyFont="1" applyBorder="1" applyAlignment="1">
      <alignment vertical="top" wrapText="1"/>
    </xf>
    <xf numFmtId="0" fontId="5" fillId="0" borderId="61" xfId="0" applyFont="1" applyBorder="1" applyAlignment="1">
      <alignment horizontal="center" vertical="top" wrapText="1"/>
    </xf>
    <xf numFmtId="164" fontId="5" fillId="0" borderId="61" xfId="0" applyNumberFormat="1" applyFont="1" applyBorder="1" applyAlignment="1">
      <alignment horizontal="right" vertical="top" wrapText="1"/>
    </xf>
    <xf numFmtId="1" fontId="5" fillId="0" borderId="61" xfId="0" applyNumberFormat="1" applyFont="1" applyBorder="1" applyAlignment="1">
      <alignment horizontal="center" vertical="top" wrapText="1"/>
    </xf>
    <xf numFmtId="0" fontId="5" fillId="0" borderId="37" xfId="0" applyFont="1" applyBorder="1" applyAlignment="1" applyProtection="1">
      <alignment horizontal="center" vertical="top" wrapText="1"/>
      <protection locked="0"/>
    </xf>
    <xf numFmtId="0" fontId="3" fillId="0" borderId="61" xfId="0" applyFont="1" applyBorder="1" applyAlignment="1" applyProtection="1">
      <alignment horizontal="right" vertical="top" wrapText="1"/>
      <protection locked="0"/>
    </xf>
    <xf numFmtId="164" fontId="3" fillId="0" borderId="61"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right" vertical="top" wrapText="1"/>
      <protection locked="0"/>
    </xf>
    <xf numFmtId="165" fontId="3" fillId="0" borderId="61" xfId="1" applyNumberFormat="1" applyFont="1" applyFill="1" applyBorder="1" applyAlignment="1" applyProtection="1">
      <alignment horizontal="right" vertical="top" wrapText="1"/>
      <protection locked="0"/>
    </xf>
    <xf numFmtId="165" fontId="3" fillId="0" borderId="61" xfId="0" applyNumberFormat="1" applyFont="1" applyBorder="1" applyAlignment="1" applyProtection="1">
      <alignment horizontal="right" vertical="top" wrapText="1"/>
      <protection locked="0"/>
    </xf>
    <xf numFmtId="0" fontId="3" fillId="0" borderId="61" xfId="0" applyFont="1" applyBorder="1" applyAlignment="1" applyProtection="1">
      <alignment horizontal="left" vertical="top" wrapText="1"/>
      <protection locked="0"/>
    </xf>
    <xf numFmtId="164" fontId="44" fillId="4" borderId="75" xfId="0" applyNumberFormat="1" applyFont="1" applyFill="1" applyBorder="1" applyAlignment="1">
      <alignment horizontal="center" vertical="top" wrapText="1"/>
    </xf>
    <xf numFmtId="1" fontId="44" fillId="4" borderId="75" xfId="0" applyNumberFormat="1" applyFont="1" applyFill="1" applyBorder="1" applyAlignment="1">
      <alignment horizontal="right" vertical="top" wrapText="1"/>
    </xf>
    <xf numFmtId="165" fontId="44" fillId="4" borderId="75" xfId="1" applyNumberFormat="1" applyFont="1" applyFill="1" applyBorder="1" applyAlignment="1" applyProtection="1">
      <alignment horizontal="right" vertical="top" wrapText="1"/>
    </xf>
    <xf numFmtId="165" fontId="1" fillId="0" borderId="80" xfId="0" applyNumberFormat="1" applyFont="1" applyBorder="1" applyAlignment="1">
      <alignment horizontal="right" vertical="top" wrapText="1"/>
    </xf>
    <xf numFmtId="165" fontId="1" fillId="0" borderId="1" xfId="0" applyNumberFormat="1" applyFont="1" applyBorder="1" applyAlignment="1">
      <alignment horizontal="right" vertical="top" wrapText="1"/>
    </xf>
    <xf numFmtId="165" fontId="44" fillId="6" borderId="1" xfId="0" applyNumberFormat="1" applyFont="1" applyFill="1" applyBorder="1" applyAlignment="1">
      <alignment horizontal="right" vertical="top" wrapText="1"/>
    </xf>
    <xf numFmtId="165" fontId="1" fillId="0" borderId="75" xfId="0" applyNumberFormat="1" applyFont="1" applyBorder="1" applyAlignment="1">
      <alignment horizontal="right" vertical="top" wrapText="1"/>
    </xf>
    <xf numFmtId="165" fontId="1" fillId="0" borderId="33" xfId="0" applyNumberFormat="1" applyFont="1" applyBorder="1" applyAlignment="1">
      <alignment horizontal="right" vertical="top" wrapText="1"/>
    </xf>
    <xf numFmtId="165" fontId="1" fillId="6" borderId="1" xfId="0" applyNumberFormat="1" applyFont="1" applyFill="1" applyBorder="1" applyAlignment="1">
      <alignment horizontal="right" vertical="top" wrapText="1"/>
    </xf>
    <xf numFmtId="165" fontId="3" fillId="6" borderId="34" xfId="0" applyNumberFormat="1" applyFont="1" applyFill="1" applyBorder="1" applyAlignment="1">
      <alignment horizontal="right" vertical="top" wrapText="1"/>
    </xf>
    <xf numFmtId="49" fontId="7" fillId="0" borderId="3" xfId="0" applyNumberFormat="1" applyFont="1" applyBorder="1" applyAlignment="1">
      <alignment vertical="center"/>
    </xf>
    <xf numFmtId="0" fontId="7" fillId="0" borderId="9"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9" xfId="0" applyFont="1" applyBorder="1" applyAlignment="1">
      <alignment horizontal="center" vertical="center"/>
    </xf>
    <xf numFmtId="0" fontId="3" fillId="4" borderId="37" xfId="0" applyFont="1" applyFill="1" applyBorder="1" applyAlignment="1" applyProtection="1">
      <alignment horizontal="right" vertical="top" wrapText="1"/>
      <protection locked="0"/>
    </xf>
    <xf numFmtId="0" fontId="3" fillId="4" borderId="5" xfId="0" applyFont="1" applyFill="1" applyBorder="1" applyAlignment="1">
      <alignment horizontal="right" vertical="center" wrapText="1"/>
    </xf>
    <xf numFmtId="165" fontId="7" fillId="4" borderId="27" xfId="2" applyNumberFormat="1" applyFont="1" applyFill="1" applyBorder="1" applyAlignment="1">
      <alignment horizontal="center" vertical="center" wrapText="1"/>
    </xf>
    <xf numFmtId="0" fontId="3" fillId="4" borderId="61" xfId="0" applyFont="1" applyFill="1" applyBorder="1" applyAlignment="1" applyProtection="1">
      <alignment horizontal="right" vertical="top" wrapText="1"/>
      <protection locked="0"/>
    </xf>
    <xf numFmtId="164" fontId="3" fillId="4" borderId="61" xfId="0" applyNumberFormat="1" applyFont="1" applyFill="1" applyBorder="1" applyAlignment="1" applyProtection="1">
      <alignment horizontal="center" vertical="top" wrapText="1"/>
      <protection locked="0"/>
    </xf>
    <xf numFmtId="1" fontId="3" fillId="4" borderId="61" xfId="0" applyNumberFormat="1" applyFont="1" applyFill="1" applyBorder="1" applyAlignment="1" applyProtection="1">
      <alignment horizontal="right" vertical="top" wrapText="1"/>
      <protection locked="0"/>
    </xf>
    <xf numFmtId="165" fontId="3" fillId="4" borderId="61" xfId="1" applyNumberFormat="1" applyFont="1" applyFill="1" applyBorder="1" applyAlignment="1" applyProtection="1">
      <alignment horizontal="right" vertical="top" wrapText="1"/>
      <protection locked="0"/>
    </xf>
    <xf numFmtId="0" fontId="3" fillId="4" borderId="61" xfId="0" applyFont="1" applyFill="1" applyBorder="1" applyAlignment="1" applyProtection="1">
      <alignment horizontal="left" vertical="top" wrapText="1"/>
      <protection locked="0"/>
    </xf>
    <xf numFmtId="1" fontId="7" fillId="0" borderId="11" xfId="0" applyNumberFormat="1" applyFont="1" applyBorder="1" applyAlignment="1">
      <alignment horizontal="right" vertical="center"/>
    </xf>
    <xf numFmtId="1" fontId="7" fillId="0" borderId="10" xfId="0" applyNumberFormat="1" applyFont="1" applyBorder="1" applyAlignment="1">
      <alignment horizontal="right" vertical="center"/>
    </xf>
    <xf numFmtId="1" fontId="7" fillId="0" borderId="3" xfId="0" applyNumberFormat="1" applyFont="1" applyBorder="1" applyAlignment="1">
      <alignment horizontal="right" vertical="center"/>
    </xf>
    <xf numFmtId="1" fontId="7" fillId="0" borderId="12" xfId="0" applyNumberFormat="1" applyFont="1" applyBorder="1" applyAlignment="1">
      <alignment horizontal="right" vertical="center"/>
    </xf>
    <xf numFmtId="0" fontId="3" fillId="6" borderId="41" xfId="0" applyFont="1" applyFill="1" applyBorder="1" applyAlignment="1">
      <alignment horizontal="left" vertical="center" wrapText="1"/>
    </xf>
    <xf numFmtId="0" fontId="3" fillId="6" borderId="42" xfId="0" applyFont="1" applyFill="1" applyBorder="1" applyAlignment="1">
      <alignment horizontal="left" vertical="center" wrapText="1"/>
    </xf>
    <xf numFmtId="0" fontId="1" fillId="5" borderId="7" xfId="0" applyFont="1" applyFill="1" applyBorder="1" applyAlignment="1" applyProtection="1">
      <alignment horizontal="left" vertical="top" wrapText="1"/>
      <protection locked="0"/>
    </xf>
    <xf numFmtId="165" fontId="3" fillId="6" borderId="56" xfId="0" applyNumberFormat="1" applyFont="1" applyFill="1" applyBorder="1" applyAlignment="1" applyProtection="1">
      <alignment horizontal="center" vertical="center" wrapText="1"/>
      <protection locked="0"/>
    </xf>
    <xf numFmtId="1" fontId="1" fillId="0" borderId="8" xfId="0" applyNumberFormat="1" applyFont="1" applyBorder="1" applyAlignment="1" applyProtection="1">
      <alignment horizontal="left" vertical="top" wrapText="1"/>
      <protection locked="0"/>
    </xf>
    <xf numFmtId="49" fontId="42" fillId="0" borderId="0" xfId="0" applyNumberFormat="1" applyFont="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Alignment="1">
      <alignment horizontal="right" vertical="center" wrapText="1"/>
    </xf>
    <xf numFmtId="0" fontId="4" fillId="6" borderId="4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0" xfId="0" applyFont="1" applyFill="1" applyBorder="1" applyAlignment="1">
      <alignment horizontal="center" vertical="center" wrapText="1"/>
    </xf>
    <xf numFmtId="0" fontId="1"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Font="1" applyFill="1" applyBorder="1" applyAlignment="1">
      <alignment horizontal="center" vertical="center" wrapText="1"/>
    </xf>
    <xf numFmtId="0" fontId="18" fillId="6" borderId="61"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31" fillId="6" borderId="37" xfId="0" applyFont="1" applyFill="1" applyBorder="1" applyAlignment="1">
      <alignment horizontal="left" vertical="center" wrapText="1" readingOrder="1"/>
    </xf>
    <xf numFmtId="0" fontId="31" fillId="6" borderId="61" xfId="0" applyFont="1" applyFill="1" applyBorder="1" applyAlignment="1">
      <alignment horizontal="left" vertical="center" wrapText="1" readingOrder="1"/>
    </xf>
    <xf numFmtId="0" fontId="31" fillId="6" borderId="36" xfId="0" applyFont="1" applyFill="1" applyBorder="1" applyAlignment="1">
      <alignment horizontal="left" vertical="center" wrapText="1" readingOrder="1"/>
    </xf>
    <xf numFmtId="0" fontId="2" fillId="4" borderId="71" xfId="0" applyFont="1" applyFill="1" applyBorder="1" applyAlignment="1">
      <alignment horizontal="center" vertical="center" wrapText="1"/>
    </xf>
    <xf numFmtId="0" fontId="2" fillId="4" borderId="72" xfId="0" applyFont="1" applyFill="1" applyBorder="1" applyAlignment="1">
      <alignment horizontal="center" vertical="center" wrapText="1"/>
    </xf>
    <xf numFmtId="0" fontId="2" fillId="4" borderId="73" xfId="0" applyFont="1" applyFill="1" applyBorder="1" applyAlignment="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lignment horizontal="center" vertical="center" wrapText="1"/>
    </xf>
    <xf numFmtId="1" fontId="4" fillId="6" borderId="44" xfId="0" applyNumberFormat="1" applyFont="1" applyFill="1" applyBorder="1" applyAlignment="1">
      <alignment horizontal="center" vertical="center" wrapText="1"/>
    </xf>
    <xf numFmtId="0" fontId="2" fillId="0" borderId="0" xfId="0" applyFont="1" applyAlignment="1">
      <alignment horizontal="right" vertical="center" wrapText="1"/>
    </xf>
    <xf numFmtId="0" fontId="4" fillId="6" borderId="33" xfId="0" applyFont="1" applyFill="1" applyBorder="1" applyAlignment="1">
      <alignment horizontal="center" vertical="center" wrapText="1"/>
    </xf>
    <xf numFmtId="49" fontId="2" fillId="0" borderId="0" xfId="0" applyNumberFormat="1" applyFont="1" applyAlignment="1">
      <alignment horizontal="left" vertical="center" wrapText="1"/>
    </xf>
    <xf numFmtId="0" fontId="5" fillId="0" borderId="63" xfId="0" applyFont="1" applyBorder="1" applyAlignment="1" applyProtection="1">
      <alignment vertical="top" wrapText="1"/>
      <protection locked="0"/>
    </xf>
    <xf numFmtId="0" fontId="4" fillId="6" borderId="55"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lignment horizontal="center" vertical="center" wrapText="1"/>
    </xf>
    <xf numFmtId="165" fontId="4" fillId="6" borderId="43" xfId="0" applyNumberFormat="1"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45" xfId="0" applyFont="1" applyFill="1" applyBorder="1" applyAlignment="1">
      <alignment horizontal="center" vertical="center" wrapText="1"/>
    </xf>
    <xf numFmtId="165" fontId="4" fillId="6" borderId="56" xfId="0" applyNumberFormat="1" applyFont="1" applyFill="1" applyBorder="1" applyAlignment="1">
      <alignment horizontal="center" vertical="center" wrapText="1"/>
    </xf>
    <xf numFmtId="165" fontId="4" fillId="6" borderId="44" xfId="0" applyNumberFormat="1" applyFont="1" applyFill="1" applyBorder="1" applyAlignment="1">
      <alignment horizontal="center" vertical="center" wrapText="1"/>
    </xf>
    <xf numFmtId="0" fontId="3" fillId="4" borderId="37" xfId="0" applyFont="1" applyFill="1" applyBorder="1" applyAlignment="1">
      <alignment horizontal="right" vertical="center" wrapText="1"/>
    </xf>
    <xf numFmtId="0" fontId="3" fillId="4" borderId="39" xfId="0" applyFont="1" applyFill="1" applyBorder="1" applyAlignment="1">
      <alignment horizontal="right" vertical="center" wrapText="1"/>
    </xf>
    <xf numFmtId="0" fontId="3" fillId="0" borderId="0" xfId="0" applyFont="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Font="1" applyFill="1" applyBorder="1" applyAlignment="1">
      <alignment horizontal="left" vertical="center" wrapText="1"/>
    </xf>
    <xf numFmtId="0" fontId="3" fillId="6" borderId="61"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lignment horizontal="center" vertical="center" wrapText="1"/>
    </xf>
    <xf numFmtId="0" fontId="17" fillId="6" borderId="37" xfId="0" applyFont="1" applyFill="1" applyBorder="1" applyAlignment="1" applyProtection="1">
      <alignment horizontal="left" vertical="center" wrapText="1"/>
      <protection locked="0"/>
    </xf>
    <xf numFmtId="0" fontId="17" fillId="6" borderId="61" xfId="0" applyFont="1" applyFill="1" applyBorder="1" applyAlignment="1" applyProtection="1">
      <alignment horizontal="left" vertical="center" wrapText="1"/>
      <protection locked="0"/>
    </xf>
    <xf numFmtId="0" fontId="17" fillId="6" borderId="36" xfId="0" applyFont="1" applyFill="1" applyBorder="1" applyAlignment="1" applyProtection="1">
      <alignment horizontal="left" vertical="center" wrapText="1"/>
      <protection locked="0"/>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3" fillId="6" borderId="37" xfId="0" applyFont="1" applyFill="1" applyBorder="1" applyAlignment="1" applyProtection="1">
      <alignment horizontal="right" vertical="top" wrapText="1"/>
      <protection locked="0"/>
    </xf>
    <xf numFmtId="0" fontId="3" fillId="6" borderId="39" xfId="0" applyFont="1" applyFill="1" applyBorder="1" applyAlignment="1" applyProtection="1">
      <alignment horizontal="right" vertical="top" wrapText="1"/>
      <protection locked="0"/>
    </xf>
    <xf numFmtId="0" fontId="3" fillId="4" borderId="37" xfId="0"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0" fontId="14" fillId="0" borderId="31" xfId="0" applyFont="1" applyBorder="1" applyAlignment="1">
      <alignment horizontal="center" vertical="center" wrapText="1"/>
    </xf>
    <xf numFmtId="49" fontId="2" fillId="0" borderId="0" xfId="0" applyNumberFormat="1" applyFont="1" applyAlignment="1">
      <alignment horizontal="left" vertical="top" wrapText="1"/>
    </xf>
    <xf numFmtId="0" fontId="13" fillId="6" borderId="37" xfId="0" applyFont="1" applyFill="1" applyBorder="1" applyAlignment="1">
      <alignment horizontal="left" vertical="center" wrapText="1"/>
    </xf>
    <xf numFmtId="0" fontId="13" fillId="6" borderId="61" xfId="0" applyFont="1" applyFill="1" applyBorder="1" applyAlignment="1">
      <alignment horizontal="left" vertical="center" wrapText="1"/>
    </xf>
    <xf numFmtId="0" fontId="13" fillId="6" borderId="36" xfId="0" applyFont="1" applyFill="1" applyBorder="1" applyAlignment="1">
      <alignment horizontal="left" vertical="center" wrapText="1"/>
    </xf>
    <xf numFmtId="0" fontId="4" fillId="6" borderId="37" xfId="0" applyFont="1" applyFill="1" applyBorder="1" applyAlignment="1">
      <alignment horizontal="center" vertical="top" wrapText="1"/>
    </xf>
    <xf numFmtId="0" fontId="4" fillId="6" borderId="61" xfId="0" applyFont="1" applyFill="1" applyBorder="1" applyAlignment="1">
      <alignment horizontal="center" vertical="top" wrapText="1"/>
    </xf>
    <xf numFmtId="0" fontId="4" fillId="6" borderId="36" xfId="0" applyFont="1" applyFill="1" applyBorder="1" applyAlignment="1">
      <alignment horizontal="center" vertical="top" wrapText="1"/>
    </xf>
    <xf numFmtId="0" fontId="3" fillId="4" borderId="37" xfId="0" applyFont="1" applyFill="1" applyBorder="1" applyAlignment="1">
      <alignment horizontal="right" vertical="top" wrapText="1"/>
    </xf>
    <xf numFmtId="0" fontId="3" fillId="4" borderId="39" xfId="0" applyFont="1" applyFill="1" applyBorder="1" applyAlignment="1">
      <alignment horizontal="right" vertical="top" wrapText="1"/>
    </xf>
    <xf numFmtId="0" fontId="2" fillId="0" borderId="0" xfId="0" applyFont="1" applyAlignment="1">
      <alignment horizontal="right" vertical="top" wrapText="1"/>
    </xf>
    <xf numFmtId="0" fontId="10" fillId="0" borderId="0" xfId="0" applyFont="1" applyAlignment="1">
      <alignment horizontal="center" vertical="center" wrapText="1"/>
    </xf>
    <xf numFmtId="0" fontId="3" fillId="4" borderId="61" xfId="0" applyFont="1" applyFill="1" applyBorder="1" applyAlignment="1">
      <alignment horizontal="right" vertical="top" wrapText="1"/>
    </xf>
    <xf numFmtId="0" fontId="3" fillId="4" borderId="25" xfId="0" applyFont="1" applyFill="1" applyBorder="1" applyAlignment="1">
      <alignment horizontal="right" vertical="top" wrapText="1"/>
    </xf>
    <xf numFmtId="0" fontId="3" fillId="4" borderId="70" xfId="0" applyFont="1" applyFill="1" applyBorder="1" applyAlignment="1">
      <alignment horizontal="right" vertical="top" wrapText="1"/>
    </xf>
    <xf numFmtId="0" fontId="3" fillId="4" borderId="50" xfId="0" applyFont="1" applyFill="1" applyBorder="1" applyAlignment="1">
      <alignment horizontal="right" vertical="top" wrapText="1"/>
    </xf>
    <xf numFmtId="0" fontId="4" fillId="6" borderId="59"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5" fillId="0" borderId="81" xfId="0" applyFont="1" applyBorder="1" applyAlignment="1" applyProtection="1">
      <alignment horizontal="center" vertical="top" wrapText="1"/>
      <protection locked="0"/>
    </xf>
    <xf numFmtId="0" fontId="5" fillId="0" borderId="8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43" fillId="4" borderId="83" xfId="0" applyFont="1" applyFill="1" applyBorder="1" applyAlignment="1">
      <alignment horizontal="center" vertical="top" wrapText="1"/>
    </xf>
    <xf numFmtId="0" fontId="43" fillId="4" borderId="84" xfId="0" applyFont="1" applyFill="1" applyBorder="1" applyAlignment="1">
      <alignment horizontal="center" vertical="top" wrapText="1"/>
    </xf>
    <xf numFmtId="0" fontId="5" fillId="0" borderId="85" xfId="0" applyFont="1" applyBorder="1" applyAlignment="1" applyProtection="1">
      <alignment horizontal="center" vertical="top" wrapText="1"/>
      <protection locked="0"/>
    </xf>
    <xf numFmtId="0" fontId="5" fillId="0" borderId="86" xfId="0" applyFont="1" applyBorder="1" applyAlignment="1" applyProtection="1">
      <alignment horizontal="center" vertical="top" wrapText="1"/>
      <protection locked="0"/>
    </xf>
    <xf numFmtId="49" fontId="10" fillId="0" borderId="0" xfId="0" applyNumberFormat="1" applyFont="1" applyAlignment="1">
      <alignment horizontal="center" vertical="center" wrapText="1"/>
    </xf>
    <xf numFmtId="49" fontId="4" fillId="0" borderId="37" xfId="0" applyNumberFormat="1" applyFont="1" applyBorder="1" applyAlignment="1" applyProtection="1">
      <alignment horizontal="left" wrapText="1"/>
      <protection locked="0"/>
    </xf>
    <xf numFmtId="49" fontId="4" fillId="0" borderId="61"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4" fillId="0" borderId="0" xfId="0" applyFont="1" applyAlignment="1">
      <alignment horizontal="center" vertical="center" wrapText="1"/>
    </xf>
    <xf numFmtId="0" fontId="5" fillId="6" borderId="37" xfId="0" applyFont="1" applyFill="1" applyBorder="1" applyAlignment="1">
      <alignment horizontal="left" vertical="center" wrapText="1"/>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0" fontId="3" fillId="4" borderId="37" xfId="0" applyFont="1" applyFill="1" applyBorder="1" applyAlignment="1">
      <alignment horizontal="right" vertical="top" wrapText="1" indent="1"/>
    </xf>
    <xf numFmtId="0" fontId="3" fillId="4" borderId="39" xfId="0" applyFont="1" applyFill="1" applyBorder="1" applyAlignment="1">
      <alignment horizontal="right" vertical="top" wrapText="1" indent="1"/>
    </xf>
    <xf numFmtId="0" fontId="1" fillId="6" borderId="37" xfId="0" applyFont="1" applyFill="1" applyBorder="1" applyAlignment="1">
      <alignment horizontal="left" vertical="center" wrapText="1"/>
    </xf>
    <xf numFmtId="49" fontId="4" fillId="6" borderId="33" xfId="0" applyNumberFormat="1" applyFont="1" applyFill="1" applyBorder="1" applyAlignment="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lignment horizontal="right" vertical="top" wrapText="1"/>
    </xf>
    <xf numFmtId="0" fontId="2" fillId="0" borderId="0" xfId="0" applyFont="1" applyAlignment="1">
      <alignment vertical="top" wrapText="1"/>
    </xf>
    <xf numFmtId="0" fontId="6" fillId="0" borderId="63"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17" xfId="0" applyFont="1" applyBorder="1" applyAlignment="1" applyProtection="1">
      <alignment vertical="top" wrapText="1"/>
      <protection locked="0"/>
    </xf>
    <xf numFmtId="166" fontId="46" fillId="5" borderId="1" xfId="4" applyNumberFormat="1" applyFont="1" applyFill="1" applyBorder="1" applyAlignment="1" applyProtection="1">
      <alignment horizontal="center" wrapText="1"/>
      <protection locked="0"/>
    </xf>
    <xf numFmtId="0" fontId="6" fillId="5" borderId="23"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0" fontId="0" fillId="0" borderId="23" xfId="0"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xf numFmtId="0" fontId="35" fillId="6" borderId="61" xfId="0" applyFont="1" applyFill="1" applyBorder="1"/>
    <xf numFmtId="0" fontId="35" fillId="6" borderId="36" xfId="0" applyFont="1" applyFill="1" applyBorder="1"/>
    <xf numFmtId="0" fontId="4" fillId="6" borderId="63" xfId="0" applyFont="1" applyFill="1" applyBorder="1" applyAlignment="1">
      <alignment horizontal="left" vertical="center" wrapText="1" indent="1"/>
    </xf>
    <xf numFmtId="0" fontId="4" fillId="6" borderId="29" xfId="0" applyFont="1" applyFill="1" applyBorder="1" applyAlignment="1">
      <alignment horizontal="left" vertical="center" wrapText="1" indent="1"/>
    </xf>
    <xf numFmtId="0" fontId="4" fillId="6" borderId="30" xfId="0" applyFont="1" applyFill="1" applyBorder="1" applyAlignment="1">
      <alignment horizontal="left" vertical="center" wrapText="1" indent="1"/>
    </xf>
    <xf numFmtId="0" fontId="47" fillId="5" borderId="23" xfId="0" applyFont="1" applyFill="1" applyBorder="1" applyAlignment="1" applyProtection="1">
      <alignment horizontal="center" wrapText="1"/>
      <protection locked="0"/>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0" borderId="38" xfId="1" applyNumberFormat="1" applyFont="1" applyFill="1" applyBorder="1" applyAlignment="1" applyProtection="1">
      <alignment horizontal="center" wrapText="1"/>
    </xf>
    <xf numFmtId="0" fontId="0" fillId="0" borderId="27" xfId="0" applyBorder="1" applyAlignment="1">
      <alignment horizontal="center" wrapText="1"/>
    </xf>
    <xf numFmtId="165" fontId="4" fillId="0" borderId="1" xfId="1" applyNumberFormat="1" applyFont="1" applyFill="1" applyBorder="1" applyAlignment="1" applyProtection="1">
      <alignment horizontal="center" wrapText="1"/>
      <protection locked="0"/>
    </xf>
    <xf numFmtId="49" fontId="10" fillId="0" borderId="31" xfId="0" applyNumberFormat="1" applyFont="1" applyBorder="1" applyAlignment="1">
      <alignment horizontal="center" vertical="center"/>
    </xf>
    <xf numFmtId="164" fontId="18" fillId="4" borderId="0" xfId="0" applyNumberFormat="1" applyFont="1" applyFill="1" applyAlignment="1">
      <alignment horizontal="right" vertical="top" wrapText="1"/>
    </xf>
    <xf numFmtId="164" fontId="18" fillId="0" borderId="0" xfId="0" applyNumberFormat="1" applyFont="1" applyAlignment="1">
      <alignment horizontal="right" vertical="top" wrapText="1"/>
    </xf>
    <xf numFmtId="0" fontId="18" fillId="0" borderId="0" xfId="0" applyFont="1" applyAlignment="1">
      <alignment horizontal="right" vertical="top" wrapText="1"/>
    </xf>
    <xf numFmtId="1" fontId="3" fillId="4" borderId="37" xfId="0" applyNumberFormat="1" applyFont="1" applyFill="1" applyBorder="1" applyAlignment="1">
      <alignment horizontal="right" vertical="top" wrapText="1"/>
    </xf>
    <xf numFmtId="1" fontId="3" fillId="4" borderId="61" xfId="0" applyNumberFormat="1" applyFont="1" applyFill="1" applyBorder="1" applyAlignment="1">
      <alignment horizontal="right" vertical="top" wrapText="1"/>
    </xf>
    <xf numFmtId="1" fontId="3" fillId="4" borderId="39" xfId="0" applyNumberFormat="1" applyFont="1" applyFill="1" applyBorder="1" applyAlignment="1">
      <alignment horizontal="right" vertical="top" wrapText="1"/>
    </xf>
    <xf numFmtId="0" fontId="27" fillId="0" borderId="0" xfId="0" applyFont="1" applyAlignment="1">
      <alignment horizontal="center" vertical="center"/>
    </xf>
    <xf numFmtId="0" fontId="30" fillId="0" borderId="0" xfId="0" applyFont="1" applyAlignment="1">
      <alignment horizontal="center" vertical="center"/>
    </xf>
    <xf numFmtId="0" fontId="22" fillId="0" borderId="0" xfId="0" applyFont="1" applyAlignment="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0" fillId="0" borderId="0" xfId="0" applyAlignment="1">
      <alignment vertical="top"/>
    </xf>
    <xf numFmtId="0" fontId="22" fillId="0" borderId="11" xfId="0" applyFont="1" applyBorder="1" applyAlignment="1">
      <alignment vertical="top"/>
    </xf>
    <xf numFmtId="0" fontId="0" fillId="0" borderId="11" xfId="0" applyBorder="1" applyAlignment="1">
      <alignment vertical="top"/>
    </xf>
    <xf numFmtId="0" fontId="22" fillId="0" borderId="0" xfId="0" applyFont="1" applyAlignment="1">
      <alignment vertical="center"/>
    </xf>
    <xf numFmtId="0" fontId="0" fillId="0" borderId="11" xfId="0" applyBorder="1" applyAlignment="1">
      <alignment horizontal="left" vertical="top"/>
    </xf>
    <xf numFmtId="0" fontId="0" fillId="0" borderId="7" xfId="0"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vertical="top"/>
    </xf>
    <xf numFmtId="0" fontId="25" fillId="0" borderId="0" xfId="0" applyFont="1" applyAlignment="1">
      <alignment vertical="center"/>
    </xf>
    <xf numFmtId="0" fontId="0" fillId="0" borderId="0" xfId="0" applyAlignment="1">
      <alignment vertical="center"/>
    </xf>
    <xf numFmtId="0" fontId="22" fillId="2" borderId="0" xfId="0" applyFont="1" applyFill="1" applyAlignment="1">
      <alignment vertical="center"/>
    </xf>
    <xf numFmtId="0" fontId="22" fillId="0" borderId="13" xfId="0" applyFont="1" applyBorder="1" applyAlignment="1">
      <alignment horizontal="left" vertical="top"/>
    </xf>
    <xf numFmtId="0" fontId="22" fillId="0" borderId="35" xfId="0" applyFont="1" applyBorder="1" applyAlignment="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lignment vertical="center"/>
    </xf>
    <xf numFmtId="0" fontId="22" fillId="0" borderId="10" xfId="0" applyFont="1" applyBorder="1" applyAlignment="1">
      <alignment vertical="center"/>
    </xf>
    <xf numFmtId="0" fontId="22" fillId="2" borderId="10" xfId="0" applyFont="1" applyFill="1" applyBorder="1" applyAlignment="1">
      <alignment vertical="center"/>
    </xf>
    <xf numFmtId="0" fontId="22" fillId="0" borderId="13" xfId="0" applyFont="1" applyBorder="1" applyAlignment="1">
      <alignment horizontal="center"/>
    </xf>
    <xf numFmtId="0" fontId="0" fillId="0" borderId="13" xfId="0" applyBorder="1"/>
    <xf numFmtId="0" fontId="0" fillId="0" borderId="11" xfId="0" applyBorder="1"/>
    <xf numFmtId="0" fontId="25"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vertical="center"/>
    </xf>
    <xf numFmtId="0" fontId="25" fillId="0" borderId="11" xfId="0" applyFont="1" applyBorder="1" applyAlignment="1">
      <alignment vertical="center"/>
    </xf>
    <xf numFmtId="0" fontId="22" fillId="0" borderId="11" xfId="0" applyFont="1" applyBorder="1" applyAlignment="1">
      <alignment vertical="center"/>
    </xf>
    <xf numFmtId="0" fontId="0" fillId="2" borderId="10" xfId="0" applyFill="1" applyBorder="1" applyAlignment="1">
      <alignment vertical="center"/>
    </xf>
    <xf numFmtId="0" fontId="22" fillId="0" borderId="7" xfId="0" applyFont="1" applyBorder="1" applyAlignment="1">
      <alignment vertical="center"/>
    </xf>
    <xf numFmtId="0" fontId="26" fillId="0" borderId="10" xfId="0" applyFont="1" applyBorder="1" applyAlignment="1">
      <alignment horizontal="left" vertical="center"/>
    </xf>
    <xf numFmtId="0" fontId="26" fillId="0" borderId="6" xfId="0" applyFont="1" applyBorder="1" applyAlignment="1">
      <alignment horizontal="left" vertical="center"/>
    </xf>
    <xf numFmtId="0" fontId="22" fillId="0" borderId="10" xfId="0" applyFont="1" applyBorder="1" applyAlignment="1">
      <alignment horizontal="left" vertical="center"/>
    </xf>
    <xf numFmtId="0" fontId="28" fillId="0" borderId="0" xfId="0" applyFont="1" applyAlignment="1">
      <alignment horizontal="center"/>
    </xf>
    <xf numFmtId="0" fontId="0" fillId="0" borderId="0" xfId="0"/>
    <xf numFmtId="0" fontId="22" fillId="0" borderId="0" xfId="0" applyFont="1" applyAlignment="1">
      <alignment horizontal="center" vertical="center"/>
    </xf>
    <xf numFmtId="0" fontId="22" fillId="0" borderId="70" xfId="0" applyFont="1" applyBorder="1" applyAlignment="1">
      <alignment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0" fontId="22" fillId="0" borderId="6" xfId="0" applyFont="1" applyBorder="1" applyAlignment="1">
      <alignment vertical="center"/>
    </xf>
    <xf numFmtId="0" fontId="22" fillId="2" borderId="18" xfId="0" applyFont="1" applyFill="1" applyBorder="1" applyAlignment="1">
      <alignment vertical="center"/>
    </xf>
    <xf numFmtId="0" fontId="22" fillId="2" borderId="19" xfId="0" applyFont="1" applyFill="1" applyBorder="1" applyAlignment="1">
      <alignment vertical="center"/>
    </xf>
    <xf numFmtId="0" fontId="25" fillId="0" borderId="68" xfId="0" applyFont="1"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69" xfId="0" applyFill="1" applyBorder="1" applyAlignment="1">
      <alignment vertical="center"/>
    </xf>
    <xf numFmtId="49" fontId="22" fillId="0" borderId="68" xfId="0" applyNumberFormat="1" applyFont="1" applyBorder="1" applyAlignment="1">
      <alignment horizontal="right" vertical="center"/>
    </xf>
    <xf numFmtId="49" fontId="22" fillId="0" borderId="20"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10" xfId="0" applyFont="1" applyBorder="1" applyAlignment="1">
      <alignment horizontal="center" vertical="center"/>
    </xf>
    <xf numFmtId="0" fontId="22" fillId="0" borderId="22" xfId="0" applyFont="1" applyBorder="1" applyAlignment="1">
      <alignment horizontal="center" vertical="center"/>
    </xf>
    <xf numFmtId="0" fontId="22" fillId="0" borderId="32" xfId="0" applyFont="1" applyBorder="1" applyAlignment="1">
      <alignment horizontal="center" vertical="center"/>
    </xf>
    <xf numFmtId="0" fontId="22" fillId="2" borderId="12" xfId="0" applyFont="1" applyFill="1" applyBorder="1" applyAlignment="1">
      <alignment horizontal="center" vertical="center"/>
    </xf>
    <xf numFmtId="0" fontId="22" fillId="2" borderId="11" xfId="0" applyFont="1" applyFill="1" applyBorder="1" applyAlignment="1">
      <alignment horizontal="center" vertical="center"/>
    </xf>
    <xf numFmtId="0" fontId="21" fillId="0" borderId="0" xfId="0" applyFont="1" applyAlignment="1">
      <alignment horizontal="right" vertical="center"/>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66" xfId="0" applyFont="1" applyBorder="1" applyAlignment="1">
      <alignment vertical="center"/>
    </xf>
    <xf numFmtId="0" fontId="25" fillId="0" borderId="67" xfId="0" applyFont="1" applyBorder="1" applyAlignment="1">
      <alignment vertical="center"/>
    </xf>
    <xf numFmtId="0" fontId="22" fillId="2" borderId="67" xfId="0" applyFont="1" applyFill="1" applyBorder="1" applyAlignment="1">
      <alignment vertical="center"/>
    </xf>
    <xf numFmtId="0" fontId="22" fillId="2" borderId="29" xfId="0" applyFont="1" applyFill="1" applyBorder="1" applyAlignment="1">
      <alignment vertical="center"/>
    </xf>
    <xf numFmtId="0" fontId="22" fillId="2" borderId="30" xfId="0" applyFont="1" applyFill="1" applyBorder="1" applyAlignment="1">
      <alignment vertical="center"/>
    </xf>
    <xf numFmtId="0" fontId="22" fillId="0" borderId="3" xfId="0" applyFont="1" applyBorder="1" applyAlignment="1">
      <alignment horizontal="center" vertical="center"/>
    </xf>
    <xf numFmtId="0" fontId="0" fillId="0" borderId="19" xfId="0" applyBorder="1" applyAlignment="1">
      <alignment horizontal="center" vertical="center"/>
    </xf>
    <xf numFmtId="0" fontId="22" fillId="0" borderId="16" xfId="0" applyFont="1" applyBorder="1" applyAlignment="1">
      <alignment vertical="center"/>
    </xf>
    <xf numFmtId="0" fontId="0" fillId="0" borderId="16" xfId="0" applyBorder="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8" fillId="0" borderId="0" xfId="0" applyFont="1" applyAlignment="1">
      <alignment horizontal="center" vertical="center"/>
    </xf>
    <xf numFmtId="0" fontId="1" fillId="0" borderId="0" xfId="0" applyFo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2" borderId="6" xfId="0" applyFont="1" applyFill="1" applyBorder="1" applyAlignment="1">
      <alignment vertical="center"/>
    </xf>
    <xf numFmtId="0" fontId="4" fillId="0" borderId="3" xfId="0" applyFont="1" applyBorder="1" applyAlignment="1">
      <alignment vertical="center"/>
    </xf>
    <xf numFmtId="0" fontId="7" fillId="0" borderId="14" xfId="0" applyFont="1" applyBorder="1" applyAlignment="1">
      <alignment vertical="center"/>
    </xf>
    <xf numFmtId="0" fontId="7" fillId="0" borderId="9" xfId="0" applyFont="1" applyBorder="1" applyAlignment="1">
      <alignment vertical="center"/>
    </xf>
    <xf numFmtId="49" fontId="7" fillId="0" borderId="14" xfId="0" applyNumberFormat="1" applyFont="1" applyBorder="1" applyAlignment="1">
      <alignment horizontal="right" vertical="center"/>
    </xf>
    <xf numFmtId="49" fontId="7" fillId="0" borderId="12" xfId="0" applyNumberFormat="1" applyFont="1" applyBorder="1" applyAlignment="1">
      <alignment horizontal="right" vertical="center"/>
    </xf>
    <xf numFmtId="0" fontId="7" fillId="2" borderId="3" xfId="0" applyFont="1" applyFill="1" applyBorder="1" applyAlignment="1">
      <alignmen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U46"/>
  <sheetViews>
    <sheetView showGridLines="0" zoomScale="70" zoomScaleNormal="70" workbookViewId="0">
      <selection activeCell="N38" sqref="N38"/>
    </sheetView>
  </sheetViews>
  <sheetFormatPr baseColWidth="10" defaultColWidth="9.1640625" defaultRowHeight="13"/>
  <cols>
    <col min="1" max="1" width="24.1640625" style="122" customWidth="1"/>
    <col min="2" max="2" width="17.1640625" style="122" bestFit="1" customWidth="1"/>
    <col min="3" max="10" width="16.5" style="122" customWidth="1"/>
    <col min="11" max="11" width="17.1640625" style="122" bestFit="1" customWidth="1"/>
    <col min="12" max="13" width="16.5" style="103" customWidth="1"/>
    <col min="14" max="14" width="42.1640625" style="107" customWidth="1"/>
    <col min="15" max="27" width="9.33203125" style="103" customWidth="1"/>
    <col min="28" max="16384" width="9.1640625" style="103"/>
  </cols>
  <sheetData>
    <row r="1" spans="1:21" s="107" customFormat="1" ht="11.25" customHeight="1">
      <c r="A1" s="113"/>
      <c r="B1" s="114"/>
      <c r="C1" s="557" t="s">
        <v>131</v>
      </c>
      <c r="D1" s="557"/>
      <c r="E1" s="557"/>
      <c r="F1" s="557"/>
      <c r="G1" s="557"/>
      <c r="H1" s="557"/>
      <c r="I1" s="557"/>
      <c r="J1" s="557"/>
      <c r="K1" s="557"/>
      <c r="L1" s="557"/>
      <c r="M1" s="557"/>
      <c r="N1" s="115"/>
    </row>
    <row r="2" spans="1:21" s="107" customFormat="1" ht="11.25" customHeight="1">
      <c r="A2" s="116"/>
      <c r="B2" s="114"/>
      <c r="C2" s="557"/>
      <c r="D2" s="557"/>
      <c r="E2" s="557"/>
      <c r="F2" s="557"/>
      <c r="G2" s="557"/>
      <c r="H2" s="557"/>
      <c r="I2" s="557"/>
      <c r="J2" s="557"/>
      <c r="K2" s="557"/>
      <c r="L2" s="557"/>
      <c r="M2" s="557"/>
      <c r="N2" s="115"/>
    </row>
    <row r="3" spans="1:21" s="119" customFormat="1" ht="16.5" customHeight="1">
      <c r="A3" s="117" t="s">
        <v>137</v>
      </c>
      <c r="B3" s="558" t="s">
        <v>282</v>
      </c>
      <c r="C3" s="558"/>
      <c r="D3" s="559" t="s">
        <v>118</v>
      </c>
      <c r="E3" s="559"/>
      <c r="F3" s="559"/>
      <c r="G3" s="559"/>
      <c r="H3" s="559"/>
      <c r="I3" s="559"/>
      <c r="J3" s="559"/>
      <c r="K3" s="559"/>
      <c r="L3" s="559"/>
      <c r="M3" s="559"/>
      <c r="N3" s="118"/>
    </row>
    <row r="4" spans="1:21" s="119" customFormat="1" ht="15" customHeight="1">
      <c r="A4" s="117" t="s">
        <v>133</v>
      </c>
      <c r="B4" s="569" t="s">
        <v>281</v>
      </c>
      <c r="C4" s="569"/>
      <c r="D4" s="559" t="s">
        <v>134</v>
      </c>
      <c r="E4" s="559"/>
      <c r="F4" s="559"/>
      <c r="G4" s="559"/>
      <c r="H4" s="559"/>
      <c r="I4" s="559"/>
      <c r="J4" s="559"/>
      <c r="K4" s="559"/>
      <c r="L4" s="559"/>
      <c r="M4" s="559"/>
      <c r="N4" s="118"/>
    </row>
    <row r="5" spans="1:21" s="119" customFormat="1" ht="10.5" customHeight="1" thickBot="1">
      <c r="A5" s="117"/>
      <c r="B5" s="120"/>
      <c r="C5" s="120"/>
      <c r="D5" s="117"/>
      <c r="E5" s="117"/>
      <c r="F5" s="117"/>
      <c r="G5" s="117"/>
      <c r="H5" s="117"/>
      <c r="I5" s="117"/>
      <c r="J5" s="117"/>
      <c r="K5" s="117"/>
      <c r="L5" s="117"/>
      <c r="M5" s="117"/>
      <c r="N5" s="121" t="s">
        <v>146</v>
      </c>
    </row>
    <row r="6" spans="1:21" ht="54" customHeight="1" thickBot="1">
      <c r="A6" s="570" t="s">
        <v>229</v>
      </c>
      <c r="B6" s="571"/>
      <c r="C6" s="571"/>
      <c r="D6" s="571"/>
      <c r="E6" s="571"/>
      <c r="F6" s="571"/>
      <c r="G6" s="571"/>
      <c r="H6" s="571"/>
      <c r="I6" s="571"/>
      <c r="J6" s="571"/>
      <c r="K6" s="571"/>
      <c r="L6" s="571"/>
      <c r="M6" s="571"/>
      <c r="N6" s="572"/>
    </row>
    <row r="7" spans="1:21" ht="228.75" customHeight="1" thickBot="1">
      <c r="A7" s="573" t="s">
        <v>242</v>
      </c>
      <c r="B7" s="574"/>
      <c r="C7" s="574"/>
      <c r="D7" s="574"/>
      <c r="E7" s="574"/>
      <c r="F7" s="574"/>
      <c r="G7" s="574"/>
      <c r="H7" s="574"/>
      <c r="I7" s="574"/>
      <c r="J7" s="574"/>
      <c r="K7" s="574"/>
      <c r="L7" s="574"/>
      <c r="M7" s="574"/>
      <c r="N7" s="575"/>
      <c r="P7" s="119"/>
      <c r="Q7" s="119"/>
      <c r="R7" s="119"/>
      <c r="S7" s="119"/>
      <c r="T7" s="119"/>
      <c r="U7" s="119"/>
    </row>
    <row r="8" spans="1:21" ht="7.5" customHeight="1" thickBot="1">
      <c r="L8" s="122"/>
      <c r="M8" s="122"/>
      <c r="N8" s="123"/>
      <c r="P8" s="119"/>
      <c r="Q8" s="119"/>
      <c r="R8" s="119"/>
      <c r="S8" s="119"/>
      <c r="T8" s="119"/>
      <c r="U8" s="119"/>
    </row>
    <row r="9" spans="1:21" ht="29.25" customHeight="1" thickBot="1">
      <c r="A9" s="560" t="s">
        <v>208</v>
      </c>
      <c r="B9" s="561"/>
      <c r="C9" s="561"/>
      <c r="D9" s="561"/>
      <c r="E9" s="561"/>
      <c r="F9" s="561"/>
      <c r="G9" s="561"/>
      <c r="H9" s="561"/>
      <c r="I9" s="561"/>
      <c r="J9" s="561"/>
      <c r="K9" s="561"/>
      <c r="L9" s="561"/>
      <c r="M9" s="561"/>
      <c r="N9" s="562"/>
      <c r="P9" s="119"/>
      <c r="Q9" s="119"/>
      <c r="R9" s="119"/>
      <c r="S9" s="119"/>
      <c r="T9" s="119"/>
      <c r="U9" s="119"/>
    </row>
    <row r="10" spans="1:21" ht="29" thickBot="1">
      <c r="A10" s="552" t="s">
        <v>5</v>
      </c>
      <c r="B10" s="141"/>
      <c r="C10" s="133"/>
      <c r="D10" s="133"/>
      <c r="E10" s="133"/>
      <c r="F10" s="133"/>
      <c r="G10" s="133"/>
      <c r="H10" s="133"/>
      <c r="I10" s="133"/>
      <c r="J10" s="133"/>
      <c r="K10" s="133"/>
      <c r="L10" s="133"/>
      <c r="M10" s="133"/>
      <c r="N10" s="140"/>
      <c r="P10" s="119"/>
      <c r="Q10" s="119"/>
      <c r="R10" s="119"/>
      <c r="S10" s="119"/>
      <c r="T10" s="119"/>
      <c r="U10" s="119"/>
    </row>
    <row r="11" spans="1:21" ht="15" thickBot="1">
      <c r="A11" s="576"/>
      <c r="B11" s="144"/>
      <c r="C11" s="145" t="s">
        <v>12</v>
      </c>
      <c r="D11" s="145" t="s">
        <v>124</v>
      </c>
      <c r="E11" s="145"/>
      <c r="F11" s="145"/>
      <c r="G11" s="145"/>
      <c r="H11" s="145"/>
      <c r="I11" s="145"/>
      <c r="J11" s="145"/>
      <c r="K11" s="145"/>
      <c r="L11" s="145" t="s">
        <v>173</v>
      </c>
      <c r="M11" s="145" t="s">
        <v>176</v>
      </c>
      <c r="N11" s="146" t="s">
        <v>202</v>
      </c>
      <c r="P11" s="119"/>
      <c r="Q11" s="119"/>
      <c r="R11" s="119"/>
      <c r="S11" s="119"/>
      <c r="T11" s="119"/>
      <c r="U11" s="119"/>
    </row>
    <row r="12" spans="1:21" ht="14">
      <c r="A12" s="577"/>
      <c r="B12" s="134" t="s">
        <v>96</v>
      </c>
      <c r="C12" s="135">
        <f>L12-D12</f>
        <v>0</v>
      </c>
      <c r="D12" s="135">
        <f>'j. Cost Share'!D17</f>
        <v>0</v>
      </c>
      <c r="E12" s="135"/>
      <c r="F12" s="135"/>
      <c r="G12" s="135"/>
      <c r="H12" s="135"/>
      <c r="I12" s="135"/>
      <c r="J12" s="135"/>
      <c r="K12" s="135"/>
      <c r="L12" s="135">
        <f>B39</f>
        <v>0</v>
      </c>
      <c r="M12" s="308">
        <f>IF(L12&gt;0,D12/L12,0)</f>
        <v>0</v>
      </c>
      <c r="N12" s="345" t="s">
        <v>207</v>
      </c>
      <c r="P12" s="119"/>
      <c r="Q12" s="119"/>
      <c r="R12" s="119"/>
      <c r="S12" s="119"/>
      <c r="T12" s="119"/>
      <c r="U12" s="119"/>
    </row>
    <row r="13" spans="1:21" ht="14">
      <c r="A13" s="577"/>
      <c r="B13" s="136" t="s">
        <v>99</v>
      </c>
      <c r="C13" s="135">
        <f>L13-D13</f>
        <v>0</v>
      </c>
      <c r="D13" s="135">
        <f>'j. Cost Share'!E17</f>
        <v>0</v>
      </c>
      <c r="E13" s="135"/>
      <c r="F13" s="135"/>
      <c r="G13" s="135"/>
      <c r="H13" s="135"/>
      <c r="I13" s="135"/>
      <c r="J13" s="135"/>
      <c r="K13" s="135"/>
      <c r="L13" s="135">
        <f>C39</f>
        <v>0</v>
      </c>
      <c r="M13" s="308">
        <f t="shared" ref="M13:M22" si="0">IF(L13&gt;0,D13/L13,0)</f>
        <v>0</v>
      </c>
      <c r="N13" s="345"/>
      <c r="P13" s="119"/>
      <c r="Q13" s="119"/>
      <c r="R13" s="119"/>
      <c r="S13" s="119"/>
      <c r="T13" s="119"/>
      <c r="U13" s="119"/>
    </row>
    <row r="14" spans="1:21" ht="14">
      <c r="A14" s="577"/>
      <c r="B14" s="136" t="s">
        <v>97</v>
      </c>
      <c r="C14" s="135">
        <f t="shared" ref="C14:C21" si="1">L14-D14</f>
        <v>0</v>
      </c>
      <c r="D14" s="135">
        <f>'j. Cost Share'!F17</f>
        <v>0</v>
      </c>
      <c r="E14" s="135"/>
      <c r="F14" s="135"/>
      <c r="G14" s="135"/>
      <c r="H14" s="135"/>
      <c r="I14" s="135"/>
      <c r="J14" s="135"/>
      <c r="K14" s="135"/>
      <c r="L14" s="135">
        <f>D39</f>
        <v>0</v>
      </c>
      <c r="M14" s="308">
        <f t="shared" si="0"/>
        <v>0</v>
      </c>
      <c r="N14" s="346"/>
      <c r="P14" s="119"/>
      <c r="Q14" s="119"/>
      <c r="R14" s="119"/>
      <c r="S14" s="119"/>
      <c r="T14" s="119"/>
      <c r="U14" s="119"/>
    </row>
    <row r="15" spans="1:21" ht="14">
      <c r="A15" s="577"/>
      <c r="B15" s="136" t="s">
        <v>218</v>
      </c>
      <c r="C15" s="135">
        <f t="shared" si="1"/>
        <v>0</v>
      </c>
      <c r="D15" s="135">
        <f>'j. Cost Share'!G17</f>
        <v>0</v>
      </c>
      <c r="E15" s="135"/>
      <c r="F15" s="142"/>
      <c r="G15" s="135"/>
      <c r="H15" s="135"/>
      <c r="I15" s="135"/>
      <c r="J15" s="135"/>
      <c r="K15" s="135"/>
      <c r="L15" s="135">
        <f>E39</f>
        <v>0</v>
      </c>
      <c r="M15" s="308">
        <f t="shared" si="0"/>
        <v>0</v>
      </c>
      <c r="N15" s="347"/>
      <c r="P15" s="119"/>
      <c r="Q15" s="119"/>
      <c r="R15" s="119"/>
      <c r="S15" s="119"/>
      <c r="T15" s="119"/>
      <c r="U15" s="119"/>
    </row>
    <row r="16" spans="1:21" ht="14">
      <c r="A16" s="577"/>
      <c r="B16" s="136" t="s">
        <v>219</v>
      </c>
      <c r="C16" s="135">
        <f t="shared" si="1"/>
        <v>0</v>
      </c>
      <c r="D16" s="135">
        <f>'j. Cost Share'!H17</f>
        <v>0</v>
      </c>
      <c r="E16" s="135"/>
      <c r="F16" s="142"/>
      <c r="G16" s="135"/>
      <c r="H16" s="135"/>
      <c r="I16" s="135"/>
      <c r="J16" s="135"/>
      <c r="K16" s="135"/>
      <c r="L16" s="135">
        <f>F39</f>
        <v>0</v>
      </c>
      <c r="M16" s="308">
        <f t="shared" si="0"/>
        <v>0</v>
      </c>
      <c r="N16" s="347"/>
      <c r="P16" s="119"/>
      <c r="Q16" s="119"/>
      <c r="R16" s="119"/>
      <c r="S16" s="119"/>
      <c r="T16" s="119"/>
      <c r="U16" s="119"/>
    </row>
    <row r="17" spans="1:21" ht="14">
      <c r="A17" s="577"/>
      <c r="B17" s="136" t="s">
        <v>261</v>
      </c>
      <c r="C17" s="135">
        <f t="shared" si="1"/>
        <v>0</v>
      </c>
      <c r="D17" s="135">
        <f>'j. Cost Share'!I17</f>
        <v>0</v>
      </c>
      <c r="E17" s="142"/>
      <c r="F17" s="142"/>
      <c r="G17" s="142"/>
      <c r="H17" s="142"/>
      <c r="I17" s="142"/>
      <c r="J17" s="142"/>
      <c r="K17" s="142"/>
      <c r="L17" s="135">
        <f>G39</f>
        <v>0</v>
      </c>
      <c r="M17" s="308">
        <f t="shared" si="0"/>
        <v>0</v>
      </c>
      <c r="N17" s="347"/>
      <c r="P17" s="119"/>
      <c r="Q17" s="119"/>
      <c r="R17" s="119"/>
      <c r="S17" s="119"/>
      <c r="T17" s="119"/>
      <c r="U17" s="119"/>
    </row>
    <row r="18" spans="1:21" ht="14">
      <c r="A18" s="577"/>
      <c r="B18" s="136" t="s">
        <v>262</v>
      </c>
      <c r="C18" s="135">
        <f t="shared" si="1"/>
        <v>0</v>
      </c>
      <c r="D18" s="135">
        <f>'j. Cost Share'!J17</f>
        <v>0</v>
      </c>
      <c r="E18" s="142"/>
      <c r="F18" s="142"/>
      <c r="G18" s="142"/>
      <c r="H18" s="142"/>
      <c r="I18" s="142"/>
      <c r="J18" s="142"/>
      <c r="K18" s="142"/>
      <c r="L18" s="135">
        <f>H39</f>
        <v>0</v>
      </c>
      <c r="M18" s="308">
        <f t="shared" si="0"/>
        <v>0</v>
      </c>
      <c r="N18" s="347"/>
      <c r="P18" s="119"/>
      <c r="Q18" s="119"/>
      <c r="R18" s="119"/>
      <c r="S18" s="119"/>
      <c r="T18" s="119"/>
      <c r="U18" s="119"/>
    </row>
    <row r="19" spans="1:21" ht="14">
      <c r="A19" s="577"/>
      <c r="B19" s="136" t="s">
        <v>263</v>
      </c>
      <c r="C19" s="135">
        <f t="shared" si="1"/>
        <v>0</v>
      </c>
      <c r="D19" s="135">
        <f>'j. Cost Share'!K17</f>
        <v>0</v>
      </c>
      <c r="E19" s="142"/>
      <c r="F19" s="142"/>
      <c r="G19" s="142"/>
      <c r="H19" s="142"/>
      <c r="I19" s="142"/>
      <c r="J19" s="142"/>
      <c r="K19" s="142"/>
      <c r="L19" s="135">
        <f>I39</f>
        <v>0</v>
      </c>
      <c r="M19" s="308">
        <f t="shared" si="0"/>
        <v>0</v>
      </c>
      <c r="N19" s="347"/>
      <c r="P19" s="119"/>
      <c r="Q19" s="119"/>
      <c r="R19" s="119"/>
      <c r="S19" s="119"/>
      <c r="T19" s="119"/>
      <c r="U19" s="119"/>
    </row>
    <row r="20" spans="1:21" ht="14">
      <c r="A20" s="577"/>
      <c r="B20" s="136" t="s">
        <v>264</v>
      </c>
      <c r="C20" s="135">
        <f t="shared" si="1"/>
        <v>0</v>
      </c>
      <c r="D20" s="135">
        <f>'j. Cost Share'!L17</f>
        <v>0</v>
      </c>
      <c r="E20" s="142"/>
      <c r="F20" s="142"/>
      <c r="G20" s="142"/>
      <c r="H20" s="142"/>
      <c r="I20" s="142"/>
      <c r="J20" s="142"/>
      <c r="K20" s="142"/>
      <c r="L20" s="135">
        <f>J39</f>
        <v>0</v>
      </c>
      <c r="M20" s="308">
        <f t="shared" si="0"/>
        <v>0</v>
      </c>
      <c r="N20" s="347"/>
      <c r="P20" s="119"/>
      <c r="Q20" s="119"/>
      <c r="R20" s="119"/>
      <c r="S20" s="119"/>
      <c r="T20" s="119"/>
      <c r="U20" s="119"/>
    </row>
    <row r="21" spans="1:21" ht="14">
      <c r="A21" s="577"/>
      <c r="B21" s="136" t="s">
        <v>265</v>
      </c>
      <c r="C21" s="135">
        <f t="shared" si="1"/>
        <v>0</v>
      </c>
      <c r="D21" s="135">
        <f>'j. Cost Share'!M17</f>
        <v>0</v>
      </c>
      <c r="E21" s="142"/>
      <c r="F21" s="142"/>
      <c r="G21" s="142"/>
      <c r="H21" s="142"/>
      <c r="I21" s="142"/>
      <c r="J21" s="142"/>
      <c r="K21" s="142"/>
      <c r="L21" s="135">
        <f>K39</f>
        <v>0</v>
      </c>
      <c r="M21" s="308">
        <f t="shared" si="0"/>
        <v>0</v>
      </c>
      <c r="N21" s="347"/>
      <c r="P21" s="119"/>
      <c r="Q21" s="119"/>
      <c r="R21" s="119"/>
      <c r="S21" s="119"/>
      <c r="T21" s="119"/>
      <c r="U21" s="119"/>
    </row>
    <row r="22" spans="1:21" ht="15" thickBot="1">
      <c r="A22" s="578"/>
      <c r="B22" s="541" t="s">
        <v>132</v>
      </c>
      <c r="C22" s="137">
        <f>SUM(C12:C21)</f>
        <v>0</v>
      </c>
      <c r="D22" s="137">
        <f>SUM(D12:D21)</f>
        <v>0</v>
      </c>
      <c r="E22" s="137"/>
      <c r="F22" s="137"/>
      <c r="G22" s="137"/>
      <c r="H22" s="137"/>
      <c r="I22" s="137"/>
      <c r="J22" s="137"/>
      <c r="K22" s="137"/>
      <c r="L22" s="137">
        <f>SUM(L12:L21)</f>
        <v>0</v>
      </c>
      <c r="M22" s="308">
        <f t="shared" si="0"/>
        <v>0</v>
      </c>
      <c r="N22" s="306"/>
      <c r="P22" s="119"/>
      <c r="Q22" s="119"/>
      <c r="R22" s="119"/>
      <c r="S22" s="119"/>
      <c r="T22" s="119"/>
      <c r="U22" s="119"/>
    </row>
    <row r="23" spans="1:21" ht="29" thickBot="1">
      <c r="A23" s="553" t="s">
        <v>26</v>
      </c>
      <c r="B23" s="138"/>
      <c r="C23" s="139"/>
      <c r="D23" s="139"/>
      <c r="E23" s="139"/>
      <c r="F23" s="139"/>
      <c r="G23" s="139"/>
      <c r="H23" s="139"/>
      <c r="I23" s="139"/>
      <c r="J23" s="139"/>
      <c r="K23" s="139"/>
      <c r="L23" s="139"/>
      <c r="M23" s="139"/>
      <c r="N23" s="140"/>
      <c r="P23" s="119"/>
      <c r="Q23" s="119"/>
      <c r="R23" s="119"/>
      <c r="S23" s="119"/>
      <c r="T23" s="119"/>
      <c r="U23" s="119"/>
    </row>
    <row r="24" spans="1:21" s="124" customFormat="1" ht="19" customHeight="1" thickBot="1">
      <c r="A24" s="147" t="s">
        <v>109</v>
      </c>
      <c r="B24" s="148" t="s">
        <v>96</v>
      </c>
      <c r="C24" s="148" t="s">
        <v>99</v>
      </c>
      <c r="D24" s="148" t="s">
        <v>97</v>
      </c>
      <c r="E24" s="148" t="s">
        <v>218</v>
      </c>
      <c r="F24" s="148" t="s">
        <v>219</v>
      </c>
      <c r="G24" s="148" t="s">
        <v>261</v>
      </c>
      <c r="H24" s="148" t="s">
        <v>262</v>
      </c>
      <c r="I24" s="148" t="s">
        <v>263</v>
      </c>
      <c r="J24" s="148" t="s">
        <v>264</v>
      </c>
      <c r="K24" s="148" t="s">
        <v>265</v>
      </c>
      <c r="L24" s="148" t="s">
        <v>98</v>
      </c>
      <c r="M24" s="148" t="s">
        <v>172</v>
      </c>
      <c r="N24" s="149" t="s">
        <v>174</v>
      </c>
      <c r="P24" s="119"/>
      <c r="Q24" s="119"/>
      <c r="R24" s="119"/>
      <c r="S24" s="119"/>
      <c r="T24" s="119"/>
      <c r="U24" s="119"/>
    </row>
    <row r="25" spans="1:21" ht="15.75" customHeight="1">
      <c r="A25" s="150" t="s">
        <v>88</v>
      </c>
      <c r="B25" s="135">
        <f>'a. Personnel'!E34</f>
        <v>0</v>
      </c>
      <c r="C25" s="135">
        <f>'a. Personnel'!H34</f>
        <v>0</v>
      </c>
      <c r="D25" s="135">
        <f>'a. Personnel'!K34</f>
        <v>0</v>
      </c>
      <c r="E25" s="135">
        <f>'a. Personnel'!N34</f>
        <v>0</v>
      </c>
      <c r="F25" s="135">
        <f>'a. Personnel'!Q34</f>
        <v>0</v>
      </c>
      <c r="G25" s="135">
        <f>'a. Personnel'!T34</f>
        <v>0</v>
      </c>
      <c r="H25" s="135">
        <f>'a. Personnel'!W34</f>
        <v>0</v>
      </c>
      <c r="I25" s="135">
        <f>'a. Personnel'!Z34</f>
        <v>0</v>
      </c>
      <c r="J25" s="135">
        <f>'a. Personnel'!AC34</f>
        <v>0</v>
      </c>
      <c r="K25" s="135">
        <f>'a. Personnel'!AF34</f>
        <v>0</v>
      </c>
      <c r="L25" s="135">
        <f>SUM(B25:K25)</f>
        <v>0</v>
      </c>
      <c r="M25" s="308">
        <f>IF(L25&gt;0,L25/L22,0)</f>
        <v>0</v>
      </c>
      <c r="N25" s="104"/>
      <c r="O25" s="107"/>
      <c r="P25" s="119"/>
      <c r="Q25" s="119"/>
      <c r="R25" s="119"/>
      <c r="S25" s="119"/>
      <c r="T25" s="119"/>
      <c r="U25" s="119"/>
    </row>
    <row r="26" spans="1:21" ht="15.75" customHeight="1">
      <c r="A26" s="151" t="s">
        <v>89</v>
      </c>
      <c r="B26" s="142">
        <f>'b. Fringe'!D13</f>
        <v>0</v>
      </c>
      <c r="C26" s="142">
        <f>'b. Fringe'!G13</f>
        <v>0</v>
      </c>
      <c r="D26" s="142">
        <f>'b. Fringe'!J13</f>
        <v>0</v>
      </c>
      <c r="E26" s="135">
        <f>'b. Fringe'!M13</f>
        <v>0</v>
      </c>
      <c r="F26" s="135">
        <f>'b. Fringe'!P13</f>
        <v>0</v>
      </c>
      <c r="G26" s="135">
        <f>'b. Fringe'!S13</f>
        <v>0</v>
      </c>
      <c r="H26" s="135">
        <f>'b. Fringe'!V13</f>
        <v>0</v>
      </c>
      <c r="I26" s="135">
        <f>'b. Fringe'!Y13</f>
        <v>0</v>
      </c>
      <c r="J26" s="135">
        <f>'b. Fringe'!AB13</f>
        <v>0</v>
      </c>
      <c r="K26" s="135">
        <f>'b. Fringe'!AE13</f>
        <v>0</v>
      </c>
      <c r="L26" s="135">
        <f>SUM(B26:K26)</f>
        <v>0</v>
      </c>
      <c r="M26" s="308">
        <f>IF(L26&gt;0,L26/L22,0)</f>
        <v>0</v>
      </c>
      <c r="N26" s="105"/>
      <c r="O26" s="107"/>
      <c r="P26" s="119"/>
      <c r="Q26" s="119"/>
      <c r="R26" s="119"/>
      <c r="S26" s="119"/>
      <c r="T26" s="119"/>
      <c r="U26" s="119"/>
    </row>
    <row r="27" spans="1:21" ht="15.75" customHeight="1">
      <c r="A27" s="151" t="s">
        <v>90</v>
      </c>
      <c r="B27" s="142">
        <f>'c. Travel'!K14</f>
        <v>0</v>
      </c>
      <c r="C27" s="142">
        <f>'c. Travel'!K22</f>
        <v>0</v>
      </c>
      <c r="D27" s="142">
        <f>'c. Travel'!K30</f>
        <v>0</v>
      </c>
      <c r="E27" s="135">
        <f>'c. Travel'!K38</f>
        <v>0</v>
      </c>
      <c r="F27" s="135">
        <f>'c. Travel'!K46</f>
        <v>0</v>
      </c>
      <c r="G27" s="135">
        <f>'c. Travel'!K54</f>
        <v>0</v>
      </c>
      <c r="H27" s="135">
        <f>'c. Travel'!K62</f>
        <v>0</v>
      </c>
      <c r="I27" s="135">
        <f>'c. Travel'!K70</f>
        <v>0</v>
      </c>
      <c r="J27" s="135">
        <f>'c. Travel'!K78</f>
        <v>0</v>
      </c>
      <c r="K27" s="135">
        <f>'c. Travel'!K86</f>
        <v>0</v>
      </c>
      <c r="L27" s="135">
        <f>SUM(B27:K27)</f>
        <v>0</v>
      </c>
      <c r="M27" s="308">
        <f>IF(L27&gt;0,L27/L22,0)</f>
        <v>0</v>
      </c>
      <c r="N27" s="105"/>
      <c r="O27" s="107"/>
      <c r="P27" s="119"/>
      <c r="Q27" s="119"/>
      <c r="R27" s="119"/>
      <c r="S27" s="119"/>
      <c r="T27" s="119"/>
      <c r="U27" s="119"/>
    </row>
    <row r="28" spans="1:21" ht="15.75" customHeight="1">
      <c r="A28" s="151" t="s">
        <v>91</v>
      </c>
      <c r="B28" s="142">
        <f>'d. Equipment'!E14</f>
        <v>0</v>
      </c>
      <c r="C28" s="142">
        <f>'d. Equipment'!E22</f>
        <v>0</v>
      </c>
      <c r="D28" s="142">
        <f>'d. Equipment'!E30</f>
        <v>0</v>
      </c>
      <c r="E28" s="135">
        <f>'d. Equipment'!E38</f>
        <v>0</v>
      </c>
      <c r="F28" s="135">
        <f>'d. Equipment'!E46</f>
        <v>0</v>
      </c>
      <c r="G28" s="142">
        <f>'d. Equipment'!E54</f>
        <v>0</v>
      </c>
      <c r="H28" s="142">
        <f>'d. Equipment'!E62</f>
        <v>0</v>
      </c>
      <c r="I28" s="142">
        <f>'d. Equipment'!E70</f>
        <v>0</v>
      </c>
      <c r="J28" s="135">
        <f>'d. Equipment'!E78</f>
        <v>0</v>
      </c>
      <c r="K28" s="135">
        <f>'d. Equipment'!E86</f>
        <v>0</v>
      </c>
      <c r="L28" s="135">
        <f>SUM(B28:K28)</f>
        <v>0</v>
      </c>
      <c r="M28" s="308">
        <f>IF(L28&gt;0,L28/L22,0)</f>
        <v>0</v>
      </c>
      <c r="N28" s="105"/>
      <c r="O28" s="107"/>
      <c r="P28" s="119"/>
      <c r="Q28" s="119"/>
      <c r="R28" s="119"/>
      <c r="S28" s="119"/>
      <c r="T28" s="119"/>
      <c r="U28" s="119"/>
    </row>
    <row r="29" spans="1:21" ht="15.75" customHeight="1">
      <c r="A29" s="151" t="s">
        <v>92</v>
      </c>
      <c r="B29" s="142">
        <f>'e. Supplies'!E15</f>
        <v>0</v>
      </c>
      <c r="C29" s="142">
        <f>'e. Supplies'!E25</f>
        <v>0</v>
      </c>
      <c r="D29" s="142">
        <f>'e. Supplies'!E35</f>
        <v>0</v>
      </c>
      <c r="E29" s="135">
        <f>'e. Supplies'!E45</f>
        <v>0</v>
      </c>
      <c r="F29" s="135">
        <f>'e. Supplies'!E55</f>
        <v>0</v>
      </c>
      <c r="G29" s="135">
        <f>'e. Supplies'!E65</f>
        <v>0</v>
      </c>
      <c r="H29" s="135">
        <f>'e. Supplies'!E75</f>
        <v>0</v>
      </c>
      <c r="I29" s="135">
        <f>'e. Supplies'!E85</f>
        <v>0</v>
      </c>
      <c r="J29" s="135">
        <f>'e. Supplies'!E95</f>
        <v>0</v>
      </c>
      <c r="K29" s="135">
        <f>'e. Supplies'!E105</f>
        <v>0</v>
      </c>
      <c r="L29" s="135">
        <f>SUM(B29:K29)</f>
        <v>0</v>
      </c>
      <c r="M29" s="308">
        <f>IF(L29&gt;0,L29/L22,0)</f>
        <v>0</v>
      </c>
      <c r="N29" s="105"/>
      <c r="O29" s="107"/>
      <c r="P29" s="119"/>
      <c r="Q29" s="119"/>
      <c r="R29" s="119"/>
      <c r="S29" s="119"/>
      <c r="T29" s="119"/>
      <c r="U29" s="119"/>
    </row>
    <row r="30" spans="1:21" ht="14">
      <c r="A30" s="152" t="s">
        <v>123</v>
      </c>
      <c r="B30" s="504"/>
      <c r="C30" s="505"/>
      <c r="D30" s="505"/>
      <c r="E30" s="505"/>
      <c r="F30" s="505"/>
      <c r="G30" s="505"/>
      <c r="H30" s="505"/>
      <c r="I30" s="505"/>
      <c r="J30" s="505"/>
      <c r="K30" s="505"/>
      <c r="L30" s="505"/>
      <c r="M30" s="506"/>
      <c r="N30" s="105"/>
      <c r="O30" s="107"/>
      <c r="P30" s="119"/>
      <c r="Q30" s="119"/>
      <c r="R30" s="119"/>
      <c r="S30" s="119"/>
      <c r="T30" s="119"/>
      <c r="U30" s="119"/>
    </row>
    <row r="31" spans="1:21" ht="14">
      <c r="A31" s="503" t="s">
        <v>149</v>
      </c>
      <c r="B31" s="142">
        <f>'f. Contractual'!E13</f>
        <v>0</v>
      </c>
      <c r="C31" s="142">
        <f>'f. Contractual'!F13</f>
        <v>0</v>
      </c>
      <c r="D31" s="142">
        <f>'f. Contractual'!G13</f>
        <v>0</v>
      </c>
      <c r="E31" s="135">
        <f>'f. Contractual'!H13</f>
        <v>0</v>
      </c>
      <c r="F31" s="135">
        <f>'f. Contractual'!I13</f>
        <v>0</v>
      </c>
      <c r="G31" s="135">
        <f>'f. Contractual'!J13</f>
        <v>0</v>
      </c>
      <c r="H31" s="135">
        <f>'f. Contractual'!K13</f>
        <v>0</v>
      </c>
      <c r="I31" s="135">
        <f>'f. Contractual'!L13</f>
        <v>0</v>
      </c>
      <c r="J31" s="135">
        <f>'f. Contractual'!M13</f>
        <v>0</v>
      </c>
      <c r="K31" s="135">
        <f>'f. Contractual'!N13</f>
        <v>0</v>
      </c>
      <c r="L31" s="135">
        <f t="shared" ref="L31:L38" si="2">SUM(B31:K31)</f>
        <v>0</v>
      </c>
      <c r="M31" s="308">
        <f>IF(L31&gt;0,L31/L22,0)</f>
        <v>0</v>
      </c>
      <c r="N31" s="105"/>
      <c r="O31" s="107"/>
      <c r="P31" s="119"/>
      <c r="Q31" s="119"/>
      <c r="R31" s="119"/>
      <c r="S31" s="119"/>
      <c r="T31" s="119"/>
      <c r="U31" s="119"/>
    </row>
    <row r="32" spans="1:21" ht="14">
      <c r="A32" s="503" t="s">
        <v>232</v>
      </c>
      <c r="B32" s="135">
        <f>'f. Contractual'!E22</f>
        <v>0</v>
      </c>
      <c r="C32" s="135">
        <f>'f. Contractual'!F22</f>
        <v>0</v>
      </c>
      <c r="D32" s="135">
        <f>'f. Contractual'!G22</f>
        <v>0</v>
      </c>
      <c r="E32" s="135">
        <f>'f. Contractual'!H22</f>
        <v>0</v>
      </c>
      <c r="F32" s="135">
        <f>'f. Contractual'!I22</f>
        <v>0</v>
      </c>
      <c r="G32" s="135">
        <f>'f. Contractual'!J22</f>
        <v>0</v>
      </c>
      <c r="H32" s="135">
        <f>'f. Contractual'!K22</f>
        <v>0</v>
      </c>
      <c r="I32" s="135">
        <f>'f. Contractual'!L22</f>
        <v>0</v>
      </c>
      <c r="J32" s="135">
        <f>'f. Contractual'!M22</f>
        <v>0</v>
      </c>
      <c r="K32" s="135">
        <f>'f. Contractual'!N22</f>
        <v>0</v>
      </c>
      <c r="L32" s="135">
        <f t="shared" si="2"/>
        <v>0</v>
      </c>
      <c r="M32" s="308">
        <f>IF(L32&gt;0,L32/L22,0)</f>
        <v>0</v>
      </c>
      <c r="N32" s="105"/>
      <c r="O32" s="107"/>
      <c r="P32" s="119"/>
      <c r="Q32" s="119"/>
      <c r="R32" s="119"/>
      <c r="S32" s="119"/>
      <c r="T32" s="119"/>
      <c r="U32" s="119"/>
    </row>
    <row r="33" spans="1:21" ht="14">
      <c r="A33" s="503" t="s">
        <v>258</v>
      </c>
      <c r="B33" s="507">
        <f>'f. Contractual'!E27</f>
        <v>0</v>
      </c>
      <c r="C33" s="507">
        <f>'f. Contractual'!F27</f>
        <v>0</v>
      </c>
      <c r="D33" s="507">
        <f>'f. Contractual'!G27</f>
        <v>0</v>
      </c>
      <c r="E33" s="507">
        <f>'f. Contractual'!H27</f>
        <v>0</v>
      </c>
      <c r="F33" s="507">
        <f>'f. Contractual'!I27</f>
        <v>0</v>
      </c>
      <c r="G33" s="507">
        <f>'f. Contractual'!J27</f>
        <v>0</v>
      </c>
      <c r="H33" s="507">
        <f>'f. Contractual'!K27</f>
        <v>0</v>
      </c>
      <c r="I33" s="507">
        <f>'f. Contractual'!L27</f>
        <v>0</v>
      </c>
      <c r="J33" s="507">
        <f>'f. Contractual'!M27</f>
        <v>0</v>
      </c>
      <c r="K33" s="507">
        <f>'f. Contractual'!N27</f>
        <v>0</v>
      </c>
      <c r="L33" s="135">
        <f t="shared" si="2"/>
        <v>0</v>
      </c>
      <c r="M33" s="508">
        <f>IF(L33&gt;0,L33/L22,0)</f>
        <v>0</v>
      </c>
      <c r="N33" s="105"/>
      <c r="O33" s="107"/>
      <c r="P33" s="119"/>
      <c r="Q33" s="119"/>
      <c r="R33" s="119"/>
      <c r="S33" s="119"/>
      <c r="T33" s="119"/>
      <c r="U33" s="119"/>
    </row>
    <row r="34" spans="1:21" ht="14">
      <c r="A34" s="153" t="s">
        <v>150</v>
      </c>
      <c r="B34" s="135">
        <f>SUM(B31:B33)</f>
        <v>0</v>
      </c>
      <c r="C34" s="135">
        <f>SUM(C31:C33)</f>
        <v>0</v>
      </c>
      <c r="D34" s="135">
        <f>SUM(D31:D33)</f>
        <v>0</v>
      </c>
      <c r="E34" s="135">
        <f>SUM(E31:E33)</f>
        <v>0</v>
      </c>
      <c r="F34" s="135">
        <f>SUM(F31:F33)</f>
        <v>0</v>
      </c>
      <c r="G34" s="135">
        <f t="shared" ref="G34:K34" si="3">SUM(G31:G33)</f>
        <v>0</v>
      </c>
      <c r="H34" s="135">
        <f t="shared" si="3"/>
        <v>0</v>
      </c>
      <c r="I34" s="135">
        <f t="shared" si="3"/>
        <v>0</v>
      </c>
      <c r="J34" s="135">
        <f t="shared" si="3"/>
        <v>0</v>
      </c>
      <c r="K34" s="135">
        <f t="shared" si="3"/>
        <v>0</v>
      </c>
      <c r="L34" s="135">
        <f t="shared" si="2"/>
        <v>0</v>
      </c>
      <c r="M34" s="308">
        <f>IF(L34&gt;0,L34/L22,0)</f>
        <v>0</v>
      </c>
      <c r="N34" s="105"/>
      <c r="O34" s="107"/>
      <c r="P34" s="119"/>
      <c r="Q34" s="119"/>
      <c r="R34" s="119"/>
      <c r="S34" s="119"/>
      <c r="T34" s="119"/>
      <c r="U34" s="119"/>
    </row>
    <row r="35" spans="1:21" ht="15.75" customHeight="1">
      <c r="A35" s="151" t="s">
        <v>93</v>
      </c>
      <c r="B35" s="135">
        <f>'g. Construction'!C15</f>
        <v>0</v>
      </c>
      <c r="C35" s="135">
        <f>'g. Construction'!C22</f>
        <v>0</v>
      </c>
      <c r="D35" s="135">
        <f>'g. Construction'!C29</f>
        <v>0</v>
      </c>
      <c r="E35" s="135">
        <f>'g. Construction'!C36</f>
        <v>0</v>
      </c>
      <c r="F35" s="135">
        <f>'g. Construction'!C43</f>
        <v>0</v>
      </c>
      <c r="G35" s="135">
        <f>'g. Construction'!C50</f>
        <v>0</v>
      </c>
      <c r="H35" s="135">
        <f>'g. Construction'!C57</f>
        <v>0</v>
      </c>
      <c r="I35" s="135">
        <f>'g. Construction'!C64</f>
        <v>0</v>
      </c>
      <c r="J35" s="135">
        <f>'g. Construction'!C71</f>
        <v>0</v>
      </c>
      <c r="K35" s="135">
        <f>'g. Construction'!C78</f>
        <v>0</v>
      </c>
      <c r="L35" s="135">
        <f t="shared" si="2"/>
        <v>0</v>
      </c>
      <c r="M35" s="308">
        <f>IF(L35&gt;0,L35/L22,0)</f>
        <v>0</v>
      </c>
      <c r="N35" s="105"/>
      <c r="O35" s="107"/>
      <c r="P35" s="119"/>
      <c r="Q35" s="119"/>
      <c r="R35" s="119"/>
      <c r="S35" s="119"/>
      <c r="T35" s="119"/>
      <c r="U35" s="119"/>
    </row>
    <row r="36" spans="1:21" ht="15.75" customHeight="1">
      <c r="A36" s="151" t="s">
        <v>94</v>
      </c>
      <c r="B36" s="142">
        <f>'h. Other'!C14</f>
        <v>0</v>
      </c>
      <c r="C36" s="142">
        <f>'h. Other'!C22</f>
        <v>0</v>
      </c>
      <c r="D36" s="142">
        <f>'h. Other'!C30</f>
        <v>0</v>
      </c>
      <c r="E36" s="135">
        <f>'h. Other'!C38</f>
        <v>0</v>
      </c>
      <c r="F36" s="135">
        <f>'h. Other'!C46</f>
        <v>0</v>
      </c>
      <c r="G36" s="135">
        <f>'h. Other'!C54</f>
        <v>0</v>
      </c>
      <c r="H36" s="135">
        <f>'h. Other'!C62</f>
        <v>0</v>
      </c>
      <c r="I36" s="135">
        <f>'h. Other'!C70</f>
        <v>0</v>
      </c>
      <c r="J36" s="135">
        <f>'h. Other'!C78</f>
        <v>0</v>
      </c>
      <c r="K36" s="135">
        <f>'h. Other'!C86</f>
        <v>0</v>
      </c>
      <c r="L36" s="135">
        <f t="shared" si="2"/>
        <v>0</v>
      </c>
      <c r="M36" s="308">
        <f>IF(L36&gt;0,L36/L22,0)</f>
        <v>0</v>
      </c>
      <c r="N36" s="105"/>
      <c r="O36" s="107"/>
      <c r="P36" s="119"/>
      <c r="Q36" s="119"/>
      <c r="R36" s="119"/>
      <c r="S36" s="119"/>
      <c r="T36" s="119"/>
      <c r="U36" s="119"/>
    </row>
    <row r="37" spans="1:21" ht="15.75" customHeight="1">
      <c r="A37" s="151" t="s">
        <v>154</v>
      </c>
      <c r="B37" s="142">
        <f>B25+B26+B27+B28+B29+B34+B35+B36</f>
        <v>0</v>
      </c>
      <c r="C37" s="142">
        <f>C25+C26+C27+C28+C29+C34+C35+C36</f>
        <v>0</v>
      </c>
      <c r="D37" s="142">
        <f>D25+D26+D27+D28+D29+D34+D35+D36</f>
        <v>0</v>
      </c>
      <c r="E37" s="142">
        <f>E25+E26+E27+E28+E29+E34+E35+E36</f>
        <v>0</v>
      </c>
      <c r="F37" s="142">
        <f>F25+F26+F27+F28+F29+F34+F35+F36</f>
        <v>0</v>
      </c>
      <c r="G37" s="142">
        <f t="shared" ref="G37:K37" si="4">G25+G26+G27+G28+G29+G34+G35+G36</f>
        <v>0</v>
      </c>
      <c r="H37" s="142">
        <f t="shared" si="4"/>
        <v>0</v>
      </c>
      <c r="I37" s="142">
        <f t="shared" si="4"/>
        <v>0</v>
      </c>
      <c r="J37" s="142">
        <f t="shared" si="4"/>
        <v>0</v>
      </c>
      <c r="K37" s="142">
        <f t="shared" si="4"/>
        <v>0</v>
      </c>
      <c r="L37" s="135">
        <f t="shared" si="2"/>
        <v>0</v>
      </c>
      <c r="M37" s="308">
        <f>IF(L37&gt;0,L37/L22,0)</f>
        <v>0</v>
      </c>
      <c r="N37" s="105"/>
      <c r="O37" s="107"/>
      <c r="P37" s="119"/>
      <c r="Q37" s="119"/>
      <c r="R37" s="119"/>
      <c r="S37" s="119"/>
      <c r="T37" s="119"/>
      <c r="U37" s="119"/>
    </row>
    <row r="38" spans="1:21" ht="15.75" customHeight="1">
      <c r="A38" s="151" t="s">
        <v>95</v>
      </c>
      <c r="B38" s="142">
        <f>'i. Indirect'!B16</f>
        <v>0</v>
      </c>
      <c r="C38" s="142">
        <f>'i. Indirect'!C16</f>
        <v>0</v>
      </c>
      <c r="D38" s="142">
        <f>'i. Indirect'!D16</f>
        <v>0</v>
      </c>
      <c r="E38" s="135">
        <f>'i. Indirect'!E16</f>
        <v>0</v>
      </c>
      <c r="F38" s="135">
        <f>'i. Indirect'!F16</f>
        <v>0</v>
      </c>
      <c r="G38" s="135">
        <f>'i. Indirect'!G16</f>
        <v>0</v>
      </c>
      <c r="H38" s="135">
        <f>'i. Indirect'!H16</f>
        <v>0</v>
      </c>
      <c r="I38" s="135">
        <f>'i. Indirect'!I16</f>
        <v>0</v>
      </c>
      <c r="J38" s="135">
        <f>'i. Indirect'!J16</f>
        <v>0</v>
      </c>
      <c r="K38" s="135">
        <f>'i. Indirect'!K16</f>
        <v>0</v>
      </c>
      <c r="L38" s="135">
        <f t="shared" si="2"/>
        <v>0</v>
      </c>
      <c r="M38" s="308">
        <f>IF(L38&gt;0,L38/L22,0)</f>
        <v>0</v>
      </c>
      <c r="N38" s="105"/>
      <c r="O38" s="107"/>
      <c r="P38" s="119"/>
      <c r="Q38" s="119"/>
      <c r="R38" s="119"/>
      <c r="S38" s="119"/>
      <c r="T38" s="119"/>
      <c r="U38" s="119"/>
    </row>
    <row r="39" spans="1:21" ht="15.75" customHeight="1" thickBot="1">
      <c r="A39" s="154" t="s">
        <v>173</v>
      </c>
      <c r="B39" s="143">
        <f>B37+B38</f>
        <v>0</v>
      </c>
      <c r="C39" s="143">
        <f>C37+C38</f>
        <v>0</v>
      </c>
      <c r="D39" s="143">
        <f>D37+D38</f>
        <v>0</v>
      </c>
      <c r="E39" s="143">
        <f t="shared" ref="E39:K39" si="5">E37+E38</f>
        <v>0</v>
      </c>
      <c r="F39" s="143">
        <f t="shared" si="5"/>
        <v>0</v>
      </c>
      <c r="G39" s="143">
        <f t="shared" si="5"/>
        <v>0</v>
      </c>
      <c r="H39" s="143">
        <f t="shared" si="5"/>
        <v>0</v>
      </c>
      <c r="I39" s="143">
        <f t="shared" si="5"/>
        <v>0</v>
      </c>
      <c r="J39" s="143">
        <f t="shared" si="5"/>
        <v>0</v>
      </c>
      <c r="K39" s="143">
        <f t="shared" si="5"/>
        <v>0</v>
      </c>
      <c r="L39" s="143">
        <f>L37+L38</f>
        <v>0</v>
      </c>
      <c r="M39" s="309">
        <f>M37+M38</f>
        <v>0</v>
      </c>
      <c r="N39" s="106"/>
      <c r="O39" s="107"/>
    </row>
    <row r="40" spans="1:21" ht="8.25" customHeight="1" thickBot="1"/>
    <row r="41" spans="1:21">
      <c r="A41" s="563" t="s">
        <v>175</v>
      </c>
      <c r="B41" s="564"/>
      <c r="C41" s="564"/>
      <c r="D41" s="564"/>
      <c r="E41" s="564"/>
      <c r="F41" s="564"/>
      <c r="G41" s="564"/>
      <c r="H41" s="564"/>
      <c r="I41" s="564"/>
      <c r="J41" s="564"/>
      <c r="K41" s="564"/>
      <c r="L41" s="564"/>
      <c r="M41" s="564"/>
      <c r="N41" s="565"/>
    </row>
    <row r="42" spans="1:21" ht="10.5" customHeight="1" thickBot="1">
      <c r="A42" s="566"/>
      <c r="B42" s="567"/>
      <c r="C42" s="567"/>
      <c r="D42" s="567"/>
      <c r="E42" s="567"/>
      <c r="F42" s="567"/>
      <c r="G42" s="567"/>
      <c r="H42" s="567"/>
      <c r="I42" s="567"/>
      <c r="J42" s="567"/>
      <c r="K42" s="567"/>
      <c r="L42" s="567"/>
      <c r="M42" s="567"/>
      <c r="N42" s="568"/>
    </row>
    <row r="46" spans="1:21">
      <c r="A46" s="125"/>
      <c r="B46" s="125"/>
      <c r="C46" s="125"/>
      <c r="D46" s="125"/>
      <c r="E46" s="125"/>
      <c r="F46" s="125"/>
      <c r="G46" s="125"/>
      <c r="H46" s="125"/>
      <c r="I46" s="125"/>
      <c r="J46" s="125"/>
      <c r="K46" s="125"/>
    </row>
  </sheetData>
  <sheetProtection sheet="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M2"/>
    <mergeCell ref="B3:C3"/>
    <mergeCell ref="D3:M3"/>
    <mergeCell ref="A9:N9"/>
    <mergeCell ref="A41:N42"/>
    <mergeCell ref="B4:C4"/>
    <mergeCell ref="D4:M4"/>
    <mergeCell ref="A6:N6"/>
    <mergeCell ref="A7:N7"/>
    <mergeCell ref="A11:A22"/>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AE87"/>
  <sheetViews>
    <sheetView showGridLines="0" zoomScale="70" zoomScaleNormal="70" workbookViewId="0">
      <selection activeCell="A19" sqref="A19:N19"/>
    </sheetView>
  </sheetViews>
  <sheetFormatPr baseColWidth="10" defaultColWidth="9.1640625" defaultRowHeight="13"/>
  <cols>
    <col min="1" max="1" width="39.6640625" style="481" bestFit="1" customWidth="1"/>
    <col min="2" max="11" width="21.33203125" style="481" customWidth="1"/>
    <col min="12" max="12" width="24.1640625" style="481" customWidth="1"/>
    <col min="13" max="13" width="31.5" style="481" customWidth="1"/>
    <col min="14" max="14" width="7" style="481" customWidth="1"/>
    <col min="15" max="15" width="23.6640625" style="481" hidden="1" customWidth="1"/>
    <col min="16" max="16" width="9.1640625" style="481" hidden="1" customWidth="1"/>
    <col min="17" max="17" width="6.5" style="26" customWidth="1"/>
    <col min="18" max="31" width="9.1640625" style="26"/>
    <col min="32" max="16384" width="9.1640625" style="481"/>
  </cols>
  <sheetData>
    <row r="1" spans="1:31" s="130" customFormat="1" ht="12.75" customHeight="1">
      <c r="A1" s="639" t="s">
        <v>155</v>
      </c>
      <c r="B1" s="639"/>
      <c r="C1" s="639"/>
      <c r="D1" s="639"/>
      <c r="E1" s="358"/>
      <c r="F1" s="358"/>
      <c r="G1" s="358"/>
      <c r="H1" s="358"/>
      <c r="I1" s="358"/>
      <c r="J1" s="358"/>
      <c r="K1" s="358"/>
      <c r="M1" s="679"/>
      <c r="N1" s="680"/>
      <c r="O1" s="445"/>
    </row>
    <row r="2" spans="1:31" s="25" customFormat="1" ht="19" thickBot="1">
      <c r="A2" s="706" t="s">
        <v>159</v>
      </c>
      <c r="B2" s="706"/>
      <c r="C2" s="706"/>
      <c r="D2" s="706"/>
      <c r="E2" s="706"/>
      <c r="F2" s="706"/>
      <c r="G2" s="706"/>
      <c r="H2" s="706"/>
      <c r="I2" s="706"/>
      <c r="J2" s="706"/>
      <c r="K2" s="706"/>
      <c r="L2" s="706"/>
      <c r="M2" s="706"/>
      <c r="N2" s="706"/>
      <c r="O2" s="469"/>
    </row>
    <row r="3" spans="1:31" s="8" customFormat="1" ht="106" customHeight="1" thickBot="1">
      <c r="A3" s="674" t="s">
        <v>243</v>
      </c>
      <c r="B3" s="670"/>
      <c r="C3" s="670"/>
      <c r="D3" s="670"/>
      <c r="E3" s="670"/>
      <c r="F3" s="670"/>
      <c r="G3" s="670"/>
      <c r="H3" s="670"/>
      <c r="I3" s="670"/>
      <c r="J3" s="670"/>
      <c r="K3" s="670"/>
      <c r="L3" s="670"/>
      <c r="M3" s="670"/>
      <c r="N3" s="671"/>
      <c r="O3" s="470"/>
      <c r="P3" s="471"/>
      <c r="Q3" s="472"/>
      <c r="R3" s="7"/>
    </row>
    <row r="4" spans="1:31" s="25" customFormat="1" ht="8.25" customHeight="1" thickBot="1">
      <c r="A4" s="100"/>
      <c r="B4" s="100"/>
      <c r="C4" s="100"/>
      <c r="D4" s="100"/>
      <c r="E4" s="100"/>
      <c r="F4" s="100"/>
      <c r="G4" s="100"/>
      <c r="H4" s="100"/>
      <c r="I4" s="100"/>
      <c r="J4" s="100"/>
      <c r="K4" s="100"/>
      <c r="L4" s="473"/>
      <c r="M4" s="100"/>
      <c r="N4" s="100"/>
      <c r="O4" s="100"/>
      <c r="P4" s="100"/>
    </row>
    <row r="5" spans="1:31" s="25" customFormat="1" ht="15">
      <c r="A5" s="222"/>
      <c r="B5" s="359" t="s">
        <v>96</v>
      </c>
      <c r="C5" s="359" t="s">
        <v>99</v>
      </c>
      <c r="D5" s="359" t="s">
        <v>97</v>
      </c>
      <c r="E5" s="359" t="s">
        <v>218</v>
      </c>
      <c r="F5" s="359" t="s">
        <v>219</v>
      </c>
      <c r="G5" s="359" t="s">
        <v>261</v>
      </c>
      <c r="H5" s="359" t="s">
        <v>262</v>
      </c>
      <c r="I5" s="359" t="s">
        <v>263</v>
      </c>
      <c r="J5" s="359" t="s">
        <v>264</v>
      </c>
      <c r="K5" s="359" t="s">
        <v>265</v>
      </c>
      <c r="L5" s="359" t="s">
        <v>132</v>
      </c>
      <c r="M5" s="675" t="s">
        <v>168</v>
      </c>
      <c r="N5" s="676"/>
      <c r="O5" s="473"/>
      <c r="P5" s="473"/>
    </row>
    <row r="6" spans="1:31" s="25" customFormat="1" ht="14.25" customHeight="1">
      <c r="A6" s="247" t="s">
        <v>160</v>
      </c>
      <c r="B6" s="245"/>
      <c r="C6" s="245"/>
      <c r="D6" s="245"/>
      <c r="E6" s="245"/>
      <c r="F6" s="245"/>
      <c r="G6" s="245"/>
      <c r="H6" s="245"/>
      <c r="I6" s="245"/>
      <c r="J6" s="245"/>
      <c r="K6" s="245"/>
      <c r="L6" s="360"/>
      <c r="M6" s="677"/>
      <c r="N6" s="678"/>
      <c r="O6" s="474"/>
      <c r="P6" s="475"/>
    </row>
    <row r="7" spans="1:31" s="478" customFormat="1" ht="15">
      <c r="A7" s="248" t="s">
        <v>161</v>
      </c>
      <c r="B7" s="310">
        <v>0</v>
      </c>
      <c r="C7" s="310">
        <v>0</v>
      </c>
      <c r="D7" s="310">
        <v>0</v>
      </c>
      <c r="E7" s="310">
        <v>0</v>
      </c>
      <c r="F7" s="310">
        <v>0</v>
      </c>
      <c r="G7" s="310">
        <v>0</v>
      </c>
      <c r="H7" s="310">
        <v>0</v>
      </c>
      <c r="I7" s="310">
        <v>0</v>
      </c>
      <c r="J7" s="310">
        <v>0</v>
      </c>
      <c r="K7" s="310">
        <v>0</v>
      </c>
      <c r="L7" s="499"/>
      <c r="M7" s="685" t="s">
        <v>230</v>
      </c>
      <c r="N7" s="699"/>
      <c r="O7" s="479"/>
      <c r="P7" s="480"/>
      <c r="Q7" s="25"/>
      <c r="R7" s="25"/>
      <c r="S7" s="25"/>
      <c r="T7" s="25"/>
      <c r="U7" s="25"/>
      <c r="V7" s="25"/>
      <c r="W7" s="25"/>
      <c r="X7" s="25"/>
      <c r="Y7" s="25"/>
      <c r="Z7" s="25"/>
      <c r="AA7" s="25"/>
      <c r="AB7" s="25"/>
      <c r="AC7" s="25"/>
      <c r="AD7" s="25"/>
      <c r="AE7" s="25"/>
    </row>
    <row r="8" spans="1:31" s="478" customFormat="1" ht="15">
      <c r="A8" s="248" t="s">
        <v>162</v>
      </c>
      <c r="B8" s="310">
        <v>0</v>
      </c>
      <c r="C8" s="310">
        <v>0</v>
      </c>
      <c r="D8" s="310">
        <v>0</v>
      </c>
      <c r="E8" s="310">
        <v>0</v>
      </c>
      <c r="F8" s="310">
        <v>0</v>
      </c>
      <c r="G8" s="310">
        <v>0</v>
      </c>
      <c r="H8" s="310">
        <v>0</v>
      </c>
      <c r="I8" s="310">
        <v>0</v>
      </c>
      <c r="J8" s="310">
        <v>0</v>
      </c>
      <c r="K8" s="310">
        <v>0</v>
      </c>
      <c r="L8" s="500"/>
      <c r="M8" s="685" t="s">
        <v>231</v>
      </c>
      <c r="N8" s="686"/>
      <c r="O8" s="479"/>
      <c r="P8" s="480"/>
      <c r="Q8" s="25"/>
      <c r="R8" s="25"/>
      <c r="S8" s="25"/>
      <c r="T8" s="25"/>
      <c r="U8" s="25"/>
      <c r="V8" s="25"/>
      <c r="W8" s="25"/>
      <c r="X8" s="25"/>
      <c r="Y8" s="25"/>
      <c r="Z8" s="25"/>
      <c r="AA8" s="25"/>
      <c r="AB8" s="25"/>
      <c r="AC8" s="25"/>
      <c r="AD8" s="25"/>
      <c r="AE8" s="25"/>
    </row>
    <row r="9" spans="1:31" s="478" customFormat="1" ht="15">
      <c r="A9" s="248" t="s">
        <v>169</v>
      </c>
      <c r="B9" s="310">
        <v>0</v>
      </c>
      <c r="C9" s="310">
        <v>0</v>
      </c>
      <c r="D9" s="310">
        <v>0</v>
      </c>
      <c r="E9" s="310">
        <v>0</v>
      </c>
      <c r="F9" s="310">
        <v>0</v>
      </c>
      <c r="G9" s="310">
        <v>0</v>
      </c>
      <c r="H9" s="310">
        <v>0</v>
      </c>
      <c r="I9" s="310">
        <v>0</v>
      </c>
      <c r="J9" s="310">
        <v>0</v>
      </c>
      <c r="K9" s="310">
        <v>0</v>
      </c>
      <c r="L9" s="501"/>
      <c r="M9" s="687"/>
      <c r="N9" s="688"/>
      <c r="O9" s="421"/>
      <c r="Q9" s="25"/>
      <c r="R9" s="25"/>
      <c r="S9" s="25"/>
      <c r="T9" s="25"/>
      <c r="U9" s="25"/>
      <c r="V9" s="25"/>
      <c r="W9" s="25"/>
      <c r="X9" s="25"/>
      <c r="Y9" s="25"/>
      <c r="Z9" s="25"/>
      <c r="AA9" s="25"/>
      <c r="AB9" s="25"/>
      <c r="AC9" s="25"/>
      <c r="AD9" s="25"/>
      <c r="AE9" s="25"/>
    </row>
    <row r="10" spans="1:31" s="478" customFormat="1" ht="15">
      <c r="A10" s="248" t="s">
        <v>163</v>
      </c>
      <c r="B10" s="310">
        <v>0</v>
      </c>
      <c r="C10" s="310">
        <v>0</v>
      </c>
      <c r="D10" s="310">
        <v>0</v>
      </c>
      <c r="E10" s="310">
        <v>0</v>
      </c>
      <c r="F10" s="310">
        <v>0</v>
      </c>
      <c r="G10" s="310">
        <v>0</v>
      </c>
      <c r="H10" s="310">
        <v>0</v>
      </c>
      <c r="I10" s="310">
        <v>0</v>
      </c>
      <c r="J10" s="310">
        <v>0</v>
      </c>
      <c r="K10" s="310">
        <v>0</v>
      </c>
      <c r="L10" s="502"/>
      <c r="M10" s="687"/>
      <c r="N10" s="688"/>
      <c r="O10" s="421"/>
      <c r="Q10" s="25"/>
      <c r="R10" s="25"/>
      <c r="S10" s="25"/>
      <c r="T10" s="25"/>
      <c r="U10" s="25"/>
      <c r="V10" s="25"/>
      <c r="W10" s="25"/>
      <c r="X10" s="25"/>
      <c r="Y10" s="25"/>
      <c r="Z10" s="25"/>
      <c r="AA10" s="25"/>
      <c r="AB10" s="25"/>
      <c r="AC10" s="25"/>
      <c r="AD10" s="25"/>
      <c r="AE10" s="25"/>
    </row>
    <row r="11" spans="1:31" s="25" customFormat="1" ht="15" customHeight="1">
      <c r="A11" s="247" t="s">
        <v>164</v>
      </c>
      <c r="B11" s="476"/>
      <c r="C11" s="476"/>
      <c r="D11" s="476"/>
      <c r="E11" s="476"/>
      <c r="F11" s="476"/>
      <c r="G11" s="476"/>
      <c r="H11" s="476"/>
      <c r="I11" s="476"/>
      <c r="J11" s="476"/>
      <c r="K11" s="476"/>
      <c r="L11" s="362"/>
      <c r="M11" s="691"/>
      <c r="N11" s="692"/>
      <c r="O11" s="3"/>
    </row>
    <row r="12" spans="1:31" s="478" customFormat="1" ht="15" customHeight="1">
      <c r="A12" s="248" t="s">
        <v>165</v>
      </c>
      <c r="B12" s="246"/>
      <c r="C12" s="246"/>
      <c r="D12" s="246"/>
      <c r="E12" s="246"/>
      <c r="F12" s="246"/>
      <c r="G12" s="246"/>
      <c r="H12" s="246"/>
      <c r="I12" s="246"/>
      <c r="J12" s="246"/>
      <c r="K12" s="246"/>
      <c r="L12" s="364">
        <f>SUM(B12:K12)</f>
        <v>0</v>
      </c>
      <c r="M12" s="689"/>
      <c r="N12" s="690"/>
      <c r="O12" s="421"/>
      <c r="Q12" s="25"/>
      <c r="R12" s="25"/>
      <c r="S12" s="25"/>
      <c r="T12" s="25"/>
      <c r="U12" s="25"/>
      <c r="V12" s="25"/>
      <c r="W12" s="25"/>
      <c r="X12" s="25"/>
      <c r="Y12" s="25"/>
      <c r="Z12" s="25"/>
      <c r="AA12" s="25"/>
      <c r="AB12" s="25"/>
      <c r="AC12" s="25"/>
      <c r="AD12" s="25"/>
      <c r="AE12" s="25"/>
    </row>
    <row r="13" spans="1:31" s="478" customFormat="1" ht="15" customHeight="1">
      <c r="A13" s="248" t="s">
        <v>166</v>
      </c>
      <c r="B13" s="246"/>
      <c r="C13" s="246"/>
      <c r="D13" s="246"/>
      <c r="E13" s="246"/>
      <c r="F13" s="246"/>
      <c r="G13" s="246"/>
      <c r="H13" s="246"/>
      <c r="I13" s="246"/>
      <c r="J13" s="246"/>
      <c r="K13" s="246"/>
      <c r="L13" s="364">
        <f>SUM(B13:K13)</f>
        <v>0</v>
      </c>
      <c r="M13" s="689"/>
      <c r="N13" s="690"/>
      <c r="O13" s="421"/>
      <c r="Q13" s="25"/>
      <c r="R13" s="25"/>
      <c r="S13" s="25"/>
      <c r="T13" s="25"/>
      <c r="U13" s="25"/>
      <c r="V13" s="25"/>
      <c r="W13" s="25"/>
      <c r="X13" s="25"/>
      <c r="Y13" s="25"/>
      <c r="Z13" s="25"/>
      <c r="AA13" s="25"/>
      <c r="AB13" s="25"/>
      <c r="AC13" s="25"/>
      <c r="AD13" s="25"/>
      <c r="AE13" s="25"/>
    </row>
    <row r="14" spans="1:31" s="478" customFormat="1" ht="15" customHeight="1">
      <c r="A14" s="248" t="s">
        <v>170</v>
      </c>
      <c r="B14" s="246"/>
      <c r="C14" s="246"/>
      <c r="D14" s="246"/>
      <c r="E14" s="246"/>
      <c r="F14" s="246"/>
      <c r="G14" s="246"/>
      <c r="H14" s="246"/>
      <c r="I14" s="246"/>
      <c r="J14" s="246"/>
      <c r="K14" s="246"/>
      <c r="L14" s="364">
        <f>SUM(B14:K14)</f>
        <v>0</v>
      </c>
      <c r="M14" s="705"/>
      <c r="N14" s="690"/>
      <c r="O14" s="421"/>
      <c r="Q14" s="25"/>
      <c r="R14" s="25"/>
      <c r="S14" s="25"/>
      <c r="T14" s="25"/>
      <c r="U14" s="25"/>
      <c r="V14" s="25"/>
      <c r="W14" s="25"/>
      <c r="X14" s="25"/>
      <c r="Y14" s="25"/>
      <c r="Z14" s="25"/>
      <c r="AA14" s="25"/>
      <c r="AB14" s="25"/>
      <c r="AC14" s="25"/>
      <c r="AD14" s="25"/>
      <c r="AE14" s="25"/>
    </row>
    <row r="15" spans="1:31" s="478" customFormat="1" ht="15" customHeight="1">
      <c r="A15" s="248" t="s">
        <v>167</v>
      </c>
      <c r="B15" s="246"/>
      <c r="C15" s="246"/>
      <c r="D15" s="246"/>
      <c r="E15" s="246"/>
      <c r="F15" s="246"/>
      <c r="G15" s="246"/>
      <c r="H15" s="246"/>
      <c r="I15" s="246"/>
      <c r="J15" s="246"/>
      <c r="K15" s="246"/>
      <c r="L15" s="364">
        <f>SUM(B15:K15)</f>
        <v>0</v>
      </c>
      <c r="M15" s="705"/>
      <c r="N15" s="690"/>
      <c r="O15" s="421"/>
      <c r="Q15" s="25"/>
      <c r="R15" s="25"/>
      <c r="S15" s="25"/>
      <c r="T15" s="25"/>
      <c r="U15" s="25"/>
      <c r="V15" s="25"/>
      <c r="W15" s="25"/>
      <c r="X15" s="25"/>
      <c r="Y15" s="25"/>
      <c r="Z15" s="25"/>
      <c r="AA15" s="25"/>
      <c r="AB15" s="25"/>
      <c r="AC15" s="25"/>
      <c r="AD15" s="25"/>
      <c r="AE15" s="25"/>
    </row>
    <row r="16" spans="1:31" s="25" customFormat="1" ht="15" customHeight="1" thickBot="1">
      <c r="A16" s="102" t="s">
        <v>249</v>
      </c>
      <c r="B16" s="363">
        <f>SUM(B12:B15)</f>
        <v>0</v>
      </c>
      <c r="C16" s="363">
        <f>SUM(C12:C15)</f>
        <v>0</v>
      </c>
      <c r="D16" s="363">
        <f>SUM(D12:D15)</f>
        <v>0</v>
      </c>
      <c r="E16" s="363">
        <f>SUM(E12:E15)</f>
        <v>0</v>
      </c>
      <c r="F16" s="363">
        <f t="shared" ref="F16:K16" si="0">SUM(F12:F15)</f>
        <v>0</v>
      </c>
      <c r="G16" s="363">
        <f t="shared" si="0"/>
        <v>0</v>
      </c>
      <c r="H16" s="363">
        <f t="shared" si="0"/>
        <v>0</v>
      </c>
      <c r="I16" s="363">
        <f t="shared" si="0"/>
        <v>0</v>
      </c>
      <c r="J16" s="363">
        <f t="shared" si="0"/>
        <v>0</v>
      </c>
      <c r="K16" s="363">
        <f t="shared" si="0"/>
        <v>0</v>
      </c>
      <c r="L16" s="363">
        <f>SUM(B16:K16)</f>
        <v>0</v>
      </c>
      <c r="M16" s="703"/>
      <c r="N16" s="704"/>
      <c r="O16" s="3"/>
    </row>
    <row r="17" spans="1:31" s="25" customFormat="1" ht="6" customHeight="1" thickBot="1">
      <c r="A17" s="495"/>
      <c r="B17" s="496"/>
      <c r="C17" s="496"/>
      <c r="D17" s="496"/>
      <c r="E17" s="496"/>
      <c r="F17" s="496"/>
      <c r="G17" s="496"/>
      <c r="H17" s="496"/>
      <c r="I17" s="496"/>
      <c r="J17" s="496"/>
      <c r="K17" s="496"/>
      <c r="L17" s="496"/>
      <c r="M17" s="496"/>
      <c r="N17" s="497"/>
      <c r="O17" s="3"/>
    </row>
    <row r="18" spans="1:31" s="25" customFormat="1" ht="48" customHeight="1" thickBot="1">
      <c r="A18" s="696" t="s">
        <v>178</v>
      </c>
      <c r="B18" s="697"/>
      <c r="C18" s="697"/>
      <c r="D18" s="697"/>
      <c r="E18" s="697"/>
      <c r="F18" s="697"/>
      <c r="G18" s="697"/>
      <c r="H18" s="697"/>
      <c r="I18" s="697"/>
      <c r="J18" s="697"/>
      <c r="K18" s="697"/>
      <c r="L18" s="697"/>
      <c r="M18" s="697"/>
      <c r="N18" s="698"/>
      <c r="O18" s="101"/>
      <c r="P18" s="101"/>
      <c r="Q18" s="101"/>
    </row>
    <row r="19" spans="1:31" s="478" customFormat="1" ht="149.25" customHeight="1" thickBot="1">
      <c r="A19" s="700" t="s">
        <v>259</v>
      </c>
      <c r="B19" s="701"/>
      <c r="C19" s="701"/>
      <c r="D19" s="701"/>
      <c r="E19" s="701"/>
      <c r="F19" s="701"/>
      <c r="G19" s="701"/>
      <c r="H19" s="701"/>
      <c r="I19" s="701"/>
      <c r="J19" s="701"/>
      <c r="K19" s="701"/>
      <c r="L19" s="701"/>
      <c r="M19" s="701"/>
      <c r="N19" s="702"/>
      <c r="O19" s="99"/>
      <c r="P19" s="99"/>
      <c r="Q19" s="477"/>
      <c r="R19" s="25"/>
      <c r="S19" s="25"/>
      <c r="T19" s="25"/>
      <c r="U19" s="25"/>
      <c r="V19" s="25"/>
      <c r="W19" s="25"/>
      <c r="X19" s="25"/>
      <c r="Y19" s="25"/>
      <c r="Z19" s="25"/>
      <c r="AA19" s="25"/>
      <c r="AB19" s="25"/>
      <c r="AC19" s="25"/>
      <c r="AD19" s="25"/>
      <c r="AE19" s="25"/>
    </row>
    <row r="20" spans="1:31" s="25" customFormat="1" ht="7.5" customHeight="1" thickBot="1">
      <c r="A20" s="477"/>
      <c r="B20" s="477"/>
      <c r="C20" s="477"/>
      <c r="D20" s="477"/>
      <c r="E20" s="477"/>
      <c r="F20" s="477"/>
      <c r="G20" s="477"/>
      <c r="H20" s="477"/>
      <c r="I20" s="477"/>
      <c r="J20" s="477"/>
      <c r="K20" s="477"/>
      <c r="L20" s="477"/>
      <c r="M20" s="477"/>
      <c r="N20" s="477"/>
      <c r="O20" s="477"/>
      <c r="P20" s="477"/>
      <c r="Q20" s="477"/>
    </row>
    <row r="21" spans="1:31" s="25" customFormat="1" ht="17" thickBot="1">
      <c r="A21" s="693" t="s">
        <v>245</v>
      </c>
      <c r="B21" s="694"/>
      <c r="C21" s="694"/>
      <c r="D21" s="694"/>
      <c r="E21" s="694"/>
      <c r="F21" s="694"/>
      <c r="G21" s="694"/>
      <c r="H21" s="694"/>
      <c r="I21" s="694"/>
      <c r="J21" s="694"/>
      <c r="K21" s="694"/>
      <c r="L21" s="694"/>
      <c r="M21" s="694"/>
      <c r="N21" s="695"/>
      <c r="O21" s="477"/>
      <c r="P21" s="477"/>
      <c r="Q21" s="477"/>
    </row>
    <row r="22" spans="1:31" s="25" customFormat="1" ht="6" customHeight="1" thickBot="1">
      <c r="A22" s="477"/>
      <c r="B22" s="477"/>
      <c r="C22" s="477"/>
      <c r="D22" s="477"/>
      <c r="E22" s="477"/>
      <c r="F22" s="477"/>
      <c r="G22" s="477"/>
      <c r="H22" s="477"/>
      <c r="I22" s="477"/>
      <c r="J22" s="477"/>
      <c r="K22" s="477"/>
      <c r="L22" s="477"/>
      <c r="M22" s="477"/>
      <c r="N22" s="477"/>
      <c r="O22" s="477"/>
      <c r="P22" s="477"/>
      <c r="Q22" s="477"/>
    </row>
    <row r="23" spans="1:31" s="478" customFormat="1" ht="57.75" customHeight="1">
      <c r="A23" s="681" t="s">
        <v>179</v>
      </c>
      <c r="B23" s="564"/>
      <c r="C23" s="564"/>
      <c r="D23" s="564"/>
      <c r="E23" s="564"/>
      <c r="F23" s="564"/>
      <c r="G23" s="564"/>
      <c r="H23" s="564"/>
      <c r="I23" s="564"/>
      <c r="J23" s="564"/>
      <c r="K23" s="564"/>
      <c r="L23" s="564"/>
      <c r="M23" s="564"/>
      <c r="N23" s="565"/>
      <c r="O23" s="20"/>
      <c r="P23" s="20"/>
      <c r="Q23" s="9"/>
      <c r="R23" s="25"/>
      <c r="S23" s="25"/>
      <c r="T23" s="25"/>
      <c r="U23" s="25"/>
      <c r="V23" s="25"/>
      <c r="W23" s="25"/>
      <c r="X23" s="25"/>
      <c r="Y23" s="25"/>
      <c r="Z23" s="25"/>
      <c r="AA23" s="25"/>
      <c r="AB23" s="25"/>
      <c r="AC23" s="25"/>
      <c r="AD23" s="25"/>
      <c r="AE23" s="25"/>
    </row>
    <row r="24" spans="1:31" s="478" customFormat="1" ht="24.75" customHeight="1">
      <c r="A24" s="682"/>
      <c r="B24" s="683"/>
      <c r="C24" s="683"/>
      <c r="D24" s="683"/>
      <c r="E24" s="683"/>
      <c r="F24" s="683"/>
      <c r="G24" s="683"/>
      <c r="H24" s="683"/>
      <c r="I24" s="683"/>
      <c r="J24" s="683"/>
      <c r="K24" s="683"/>
      <c r="L24" s="683"/>
      <c r="M24" s="683"/>
      <c r="N24" s="684"/>
      <c r="O24" s="20"/>
      <c r="P24" s="20"/>
      <c r="Q24" s="9"/>
      <c r="R24" s="25"/>
      <c r="S24" s="25"/>
      <c r="T24" s="25"/>
      <c r="U24" s="25"/>
      <c r="V24" s="25"/>
      <c r="W24" s="25"/>
      <c r="X24" s="25"/>
      <c r="Y24" s="25"/>
      <c r="Z24" s="25"/>
      <c r="AA24" s="25"/>
      <c r="AB24" s="25"/>
      <c r="AC24" s="25"/>
      <c r="AD24" s="25"/>
      <c r="AE24" s="25"/>
    </row>
    <row r="25" spans="1:31" s="478" customFormat="1" ht="14" thickBot="1">
      <c r="A25" s="566"/>
      <c r="B25" s="567"/>
      <c r="C25" s="567"/>
      <c r="D25" s="567"/>
      <c r="E25" s="567"/>
      <c r="F25" s="567"/>
      <c r="G25" s="567"/>
      <c r="H25" s="567"/>
      <c r="I25" s="567"/>
      <c r="J25" s="567"/>
      <c r="K25" s="567"/>
      <c r="L25" s="567"/>
      <c r="M25" s="567"/>
      <c r="N25" s="568"/>
      <c r="O25" s="20"/>
      <c r="P25" s="20"/>
      <c r="Q25" s="9"/>
      <c r="R25" s="25"/>
      <c r="S25" s="25"/>
      <c r="T25" s="25"/>
      <c r="U25" s="25"/>
      <c r="V25" s="25"/>
      <c r="W25" s="25"/>
      <c r="X25" s="25"/>
      <c r="Y25" s="25"/>
      <c r="Z25" s="25"/>
      <c r="AA25" s="25"/>
      <c r="AB25" s="25"/>
      <c r="AC25" s="25"/>
      <c r="AD25" s="25"/>
      <c r="AE25" s="25"/>
    </row>
    <row r="26" spans="1:31" s="25" customFormat="1"/>
    <row r="27" spans="1:31" s="25" customFormat="1"/>
    <row r="28" spans="1:31" s="25" customFormat="1"/>
    <row r="29" spans="1:31" s="25" customFormat="1"/>
    <row r="30" spans="1:31" s="25" customFormat="1"/>
    <row r="31" spans="1:31" s="25" customFormat="1"/>
    <row r="32" spans="1:31" s="25" customFormat="1"/>
    <row r="33" s="25" customFormat="1"/>
    <row r="34" s="25" customFormat="1"/>
    <row r="35" s="25" customFormat="1"/>
    <row r="36" s="25" customFormat="1"/>
    <row r="37" s="25" customFormat="1"/>
    <row r="38" s="25" customFormat="1"/>
    <row r="39" s="25" customFormat="1"/>
    <row r="40" s="25" customFormat="1"/>
    <row r="41" s="25" customFormat="1"/>
    <row r="42" s="25" customFormat="1"/>
    <row r="43" s="25" customFormat="1"/>
    <row r="44" s="25" customFormat="1"/>
    <row r="45" s="25" customFormat="1"/>
    <row r="46" s="25" customFormat="1"/>
    <row r="47" s="25" customFormat="1"/>
    <row r="48" s="25" customFormat="1"/>
    <row r="49" spans="17:31" s="25" customFormat="1"/>
    <row r="50" spans="17:31" s="25" customFormat="1"/>
    <row r="51" spans="17:31" s="478" customFormat="1">
      <c r="Q51" s="25"/>
      <c r="R51" s="25"/>
      <c r="S51" s="25"/>
      <c r="T51" s="25"/>
      <c r="U51" s="25"/>
      <c r="V51" s="25"/>
      <c r="W51" s="25"/>
      <c r="X51" s="25"/>
      <c r="Y51" s="25"/>
      <c r="Z51" s="25"/>
      <c r="AA51" s="25"/>
      <c r="AB51" s="25"/>
      <c r="AC51" s="25"/>
      <c r="AD51" s="25"/>
      <c r="AE51" s="25"/>
    </row>
    <row r="52" spans="17:31" s="478" customFormat="1">
      <c r="Q52" s="25"/>
      <c r="R52" s="25"/>
      <c r="S52" s="25"/>
      <c r="T52" s="25"/>
      <c r="U52" s="25"/>
      <c r="V52" s="25"/>
      <c r="W52" s="25"/>
      <c r="X52" s="25"/>
      <c r="Y52" s="25"/>
      <c r="Z52" s="25"/>
      <c r="AA52" s="25"/>
      <c r="AB52" s="25"/>
      <c r="AC52" s="25"/>
      <c r="AD52" s="25"/>
      <c r="AE52" s="25"/>
    </row>
    <row r="53" spans="17:31" s="478" customFormat="1">
      <c r="Q53" s="25"/>
      <c r="R53" s="25"/>
      <c r="S53" s="25"/>
      <c r="T53" s="25"/>
      <c r="U53" s="25"/>
      <c r="V53" s="25"/>
      <c r="W53" s="25"/>
      <c r="X53" s="25"/>
      <c r="Y53" s="25"/>
      <c r="Z53" s="25"/>
      <c r="AA53" s="25"/>
      <c r="AB53" s="25"/>
      <c r="AC53" s="25"/>
      <c r="AD53" s="25"/>
      <c r="AE53" s="25"/>
    </row>
    <row r="54" spans="17:31" s="478" customFormat="1">
      <c r="Q54" s="25"/>
      <c r="R54" s="25"/>
      <c r="S54" s="25"/>
      <c r="T54" s="25"/>
      <c r="U54" s="25"/>
      <c r="V54" s="25"/>
      <c r="W54" s="25"/>
      <c r="X54" s="25"/>
      <c r="Y54" s="25"/>
      <c r="Z54" s="25"/>
      <c r="AA54" s="25"/>
      <c r="AB54" s="25"/>
      <c r="AC54" s="25"/>
      <c r="AD54" s="25"/>
      <c r="AE54" s="25"/>
    </row>
    <row r="55" spans="17:31" s="478" customFormat="1">
      <c r="Q55" s="25"/>
      <c r="R55" s="25"/>
      <c r="S55" s="25"/>
      <c r="T55" s="25"/>
      <c r="U55" s="25"/>
      <c r="V55" s="25"/>
      <c r="W55" s="25"/>
      <c r="X55" s="25"/>
      <c r="Y55" s="25"/>
      <c r="Z55" s="25"/>
      <c r="AA55" s="25"/>
      <c r="AB55" s="25"/>
      <c r="AC55" s="25"/>
      <c r="AD55" s="25"/>
      <c r="AE55" s="25"/>
    </row>
    <row r="56" spans="17:31" s="478" customFormat="1">
      <c r="Q56" s="25"/>
      <c r="R56" s="25"/>
      <c r="S56" s="25"/>
      <c r="T56" s="25"/>
      <c r="U56" s="25"/>
      <c r="V56" s="25"/>
      <c r="W56" s="25"/>
      <c r="X56" s="25"/>
      <c r="Y56" s="25"/>
      <c r="Z56" s="25"/>
      <c r="AA56" s="25"/>
      <c r="AB56" s="25"/>
      <c r="AC56" s="25"/>
      <c r="AD56" s="25"/>
      <c r="AE56" s="25"/>
    </row>
    <row r="57" spans="17:31" s="478" customFormat="1">
      <c r="Q57" s="25"/>
      <c r="R57" s="25"/>
      <c r="S57" s="25"/>
      <c r="T57" s="25"/>
      <c r="U57" s="25"/>
      <c r="V57" s="25"/>
      <c r="W57" s="25"/>
      <c r="X57" s="25"/>
      <c r="Y57" s="25"/>
      <c r="Z57" s="25"/>
      <c r="AA57" s="25"/>
      <c r="AB57" s="25"/>
      <c r="AC57" s="25"/>
      <c r="AD57" s="25"/>
      <c r="AE57" s="25"/>
    </row>
    <row r="58" spans="17:31" s="478" customFormat="1">
      <c r="Q58" s="25"/>
      <c r="R58" s="25"/>
      <c r="S58" s="25"/>
      <c r="T58" s="25"/>
      <c r="U58" s="25"/>
      <c r="V58" s="25"/>
      <c r="W58" s="25"/>
      <c r="X58" s="25"/>
      <c r="Y58" s="25"/>
      <c r="Z58" s="25"/>
      <c r="AA58" s="25"/>
      <c r="AB58" s="25"/>
      <c r="AC58" s="25"/>
      <c r="AD58" s="25"/>
      <c r="AE58" s="25"/>
    </row>
    <row r="59" spans="17:31" s="478" customFormat="1">
      <c r="Q59" s="25"/>
      <c r="R59" s="25"/>
      <c r="S59" s="25"/>
      <c r="T59" s="25"/>
      <c r="U59" s="25"/>
      <c r="V59" s="25"/>
      <c r="W59" s="25"/>
      <c r="X59" s="25"/>
      <c r="Y59" s="25"/>
      <c r="Z59" s="25"/>
      <c r="AA59" s="25"/>
      <c r="AB59" s="25"/>
      <c r="AC59" s="25"/>
      <c r="AD59" s="25"/>
      <c r="AE59" s="25"/>
    </row>
    <row r="60" spans="17:31" s="478" customFormat="1">
      <c r="Q60" s="25"/>
      <c r="R60" s="25"/>
      <c r="S60" s="25"/>
      <c r="T60" s="25"/>
      <c r="U60" s="25"/>
      <c r="V60" s="25"/>
      <c r="W60" s="25"/>
      <c r="X60" s="25"/>
      <c r="Y60" s="25"/>
      <c r="Z60" s="25"/>
      <c r="AA60" s="25"/>
      <c r="AB60" s="25"/>
      <c r="AC60" s="25"/>
      <c r="AD60" s="25"/>
      <c r="AE60" s="25"/>
    </row>
    <row r="61" spans="17:31" s="478" customFormat="1">
      <c r="Q61" s="25"/>
      <c r="R61" s="25"/>
      <c r="S61" s="25"/>
      <c r="T61" s="25"/>
      <c r="U61" s="25"/>
      <c r="V61" s="25"/>
      <c r="W61" s="25"/>
      <c r="X61" s="25"/>
      <c r="Y61" s="25"/>
      <c r="Z61" s="25"/>
      <c r="AA61" s="25"/>
      <c r="AB61" s="25"/>
      <c r="AC61" s="25"/>
      <c r="AD61" s="25"/>
      <c r="AE61" s="25"/>
    </row>
    <row r="62" spans="17:31" s="478" customFormat="1">
      <c r="Q62" s="25"/>
      <c r="R62" s="25"/>
      <c r="S62" s="25"/>
      <c r="T62" s="25"/>
      <c r="U62" s="25"/>
      <c r="V62" s="25"/>
      <c r="W62" s="25"/>
      <c r="X62" s="25"/>
      <c r="Y62" s="25"/>
      <c r="Z62" s="25"/>
      <c r="AA62" s="25"/>
      <c r="AB62" s="25"/>
      <c r="AC62" s="25"/>
      <c r="AD62" s="25"/>
      <c r="AE62" s="25"/>
    </row>
    <row r="63" spans="17:31" s="478" customFormat="1">
      <c r="Q63" s="25"/>
      <c r="R63" s="25"/>
      <c r="S63" s="25"/>
      <c r="T63" s="25"/>
      <c r="U63" s="25"/>
      <c r="V63" s="25"/>
      <c r="W63" s="25"/>
      <c r="X63" s="25"/>
      <c r="Y63" s="25"/>
      <c r="Z63" s="25"/>
      <c r="AA63" s="25"/>
      <c r="AB63" s="25"/>
      <c r="AC63" s="25"/>
      <c r="AD63" s="25"/>
      <c r="AE63" s="25"/>
    </row>
    <row r="64" spans="17:31" s="478" customFormat="1">
      <c r="Q64" s="25"/>
      <c r="R64" s="25"/>
      <c r="S64" s="25"/>
      <c r="T64" s="25"/>
      <c r="U64" s="25"/>
      <c r="V64" s="25"/>
      <c r="W64" s="25"/>
      <c r="X64" s="25"/>
      <c r="Y64" s="25"/>
      <c r="Z64" s="25"/>
      <c r="AA64" s="25"/>
      <c r="AB64" s="25"/>
      <c r="AC64" s="25"/>
      <c r="AD64" s="25"/>
      <c r="AE64" s="25"/>
    </row>
    <row r="65" spans="17:31" s="478" customFormat="1">
      <c r="Q65" s="25"/>
      <c r="R65" s="25"/>
      <c r="S65" s="25"/>
      <c r="T65" s="25"/>
      <c r="U65" s="25"/>
      <c r="V65" s="25"/>
      <c r="W65" s="25"/>
      <c r="X65" s="25"/>
      <c r="Y65" s="25"/>
      <c r="Z65" s="25"/>
      <c r="AA65" s="25"/>
      <c r="AB65" s="25"/>
      <c r="AC65" s="25"/>
      <c r="AD65" s="25"/>
      <c r="AE65" s="25"/>
    </row>
    <row r="66" spans="17:31" s="478" customFormat="1">
      <c r="Q66" s="25"/>
      <c r="R66" s="25"/>
      <c r="S66" s="25"/>
      <c r="T66" s="25"/>
      <c r="U66" s="25"/>
      <c r="V66" s="25"/>
      <c r="W66" s="25"/>
      <c r="X66" s="25"/>
      <c r="Y66" s="25"/>
      <c r="Z66" s="25"/>
      <c r="AA66" s="25"/>
      <c r="AB66" s="25"/>
      <c r="AC66" s="25"/>
      <c r="AD66" s="25"/>
      <c r="AE66" s="25"/>
    </row>
    <row r="67" spans="17:31" s="478" customFormat="1">
      <c r="Q67" s="25"/>
      <c r="R67" s="25"/>
      <c r="S67" s="25"/>
      <c r="T67" s="25"/>
      <c r="U67" s="25"/>
      <c r="V67" s="25"/>
      <c r="W67" s="25"/>
      <c r="X67" s="25"/>
      <c r="Y67" s="25"/>
      <c r="Z67" s="25"/>
      <c r="AA67" s="25"/>
      <c r="AB67" s="25"/>
      <c r="AC67" s="25"/>
      <c r="AD67" s="25"/>
      <c r="AE67" s="25"/>
    </row>
    <row r="68" spans="17:31" s="478" customFormat="1">
      <c r="Q68" s="25"/>
      <c r="R68" s="25"/>
      <c r="S68" s="25"/>
      <c r="T68" s="25"/>
      <c r="U68" s="25"/>
      <c r="V68" s="25"/>
      <c r="W68" s="25"/>
      <c r="X68" s="25"/>
      <c r="Y68" s="25"/>
      <c r="Z68" s="25"/>
      <c r="AA68" s="25"/>
      <c r="AB68" s="25"/>
      <c r="AC68" s="25"/>
      <c r="AD68" s="25"/>
      <c r="AE68" s="25"/>
    </row>
    <row r="69" spans="17:31" s="478" customFormat="1">
      <c r="Q69" s="25"/>
      <c r="R69" s="25"/>
      <c r="S69" s="25"/>
      <c r="T69" s="25"/>
      <c r="U69" s="25"/>
      <c r="V69" s="25"/>
      <c r="W69" s="25"/>
      <c r="X69" s="25"/>
      <c r="Y69" s="25"/>
      <c r="Z69" s="25"/>
      <c r="AA69" s="25"/>
      <c r="AB69" s="25"/>
      <c r="AC69" s="25"/>
      <c r="AD69" s="25"/>
      <c r="AE69" s="25"/>
    </row>
    <row r="70" spans="17:31" s="478" customFormat="1">
      <c r="Q70" s="25"/>
      <c r="R70" s="25"/>
      <c r="S70" s="25"/>
      <c r="T70" s="25"/>
      <c r="U70" s="25"/>
      <c r="V70" s="25"/>
      <c r="W70" s="25"/>
      <c r="X70" s="25"/>
      <c r="Y70" s="25"/>
      <c r="Z70" s="25"/>
      <c r="AA70" s="25"/>
      <c r="AB70" s="25"/>
      <c r="AC70" s="25"/>
      <c r="AD70" s="25"/>
      <c r="AE70" s="25"/>
    </row>
    <row r="71" spans="17:31" s="478" customFormat="1">
      <c r="Q71" s="25"/>
      <c r="R71" s="25"/>
      <c r="S71" s="25"/>
      <c r="T71" s="25"/>
      <c r="U71" s="25"/>
      <c r="V71" s="25"/>
      <c r="W71" s="25"/>
      <c r="X71" s="25"/>
      <c r="Y71" s="25"/>
      <c r="Z71" s="25"/>
      <c r="AA71" s="25"/>
      <c r="AB71" s="25"/>
      <c r="AC71" s="25"/>
      <c r="AD71" s="25"/>
      <c r="AE71" s="25"/>
    </row>
    <row r="72" spans="17:31" s="478" customFormat="1">
      <c r="Q72" s="25"/>
      <c r="R72" s="25"/>
      <c r="S72" s="25"/>
      <c r="T72" s="25"/>
      <c r="U72" s="25"/>
      <c r="V72" s="25"/>
      <c r="W72" s="25"/>
      <c r="X72" s="25"/>
      <c r="Y72" s="25"/>
      <c r="Z72" s="25"/>
      <c r="AA72" s="25"/>
      <c r="AB72" s="25"/>
      <c r="AC72" s="25"/>
      <c r="AD72" s="25"/>
      <c r="AE72" s="25"/>
    </row>
    <row r="73" spans="17:31" s="478" customFormat="1">
      <c r="Q73" s="25"/>
      <c r="R73" s="25"/>
      <c r="S73" s="25"/>
      <c r="T73" s="25"/>
      <c r="U73" s="25"/>
      <c r="V73" s="25"/>
      <c r="W73" s="25"/>
      <c r="X73" s="25"/>
      <c r="Y73" s="25"/>
      <c r="Z73" s="25"/>
      <c r="AA73" s="25"/>
      <c r="AB73" s="25"/>
      <c r="AC73" s="25"/>
      <c r="AD73" s="25"/>
      <c r="AE73" s="25"/>
    </row>
    <row r="74" spans="17:31" s="478" customFormat="1">
      <c r="Q74" s="25"/>
      <c r="R74" s="25"/>
      <c r="S74" s="25"/>
      <c r="T74" s="25"/>
      <c r="U74" s="25"/>
      <c r="V74" s="25"/>
      <c r="W74" s="25"/>
      <c r="X74" s="25"/>
      <c r="Y74" s="25"/>
      <c r="Z74" s="25"/>
      <c r="AA74" s="25"/>
      <c r="AB74" s="25"/>
      <c r="AC74" s="25"/>
      <c r="AD74" s="25"/>
      <c r="AE74" s="25"/>
    </row>
    <row r="75" spans="17:31" s="478" customFormat="1">
      <c r="Q75" s="25"/>
      <c r="R75" s="25"/>
      <c r="S75" s="25"/>
      <c r="T75" s="25"/>
      <c r="U75" s="25"/>
      <c r="V75" s="25"/>
      <c r="W75" s="25"/>
      <c r="X75" s="25"/>
      <c r="Y75" s="25"/>
      <c r="Z75" s="25"/>
      <c r="AA75" s="25"/>
      <c r="AB75" s="25"/>
      <c r="AC75" s="25"/>
      <c r="AD75" s="25"/>
      <c r="AE75" s="25"/>
    </row>
    <row r="76" spans="17:31" s="478" customFormat="1">
      <c r="Q76" s="25"/>
      <c r="R76" s="25"/>
      <c r="S76" s="25"/>
      <c r="T76" s="25"/>
      <c r="U76" s="25"/>
      <c r="V76" s="25"/>
      <c r="W76" s="25"/>
      <c r="X76" s="25"/>
      <c r="Y76" s="25"/>
      <c r="Z76" s="25"/>
      <c r="AA76" s="25"/>
      <c r="AB76" s="25"/>
      <c r="AC76" s="25"/>
      <c r="AD76" s="25"/>
      <c r="AE76" s="25"/>
    </row>
    <row r="77" spans="17:31" s="478" customFormat="1">
      <c r="Q77" s="25"/>
      <c r="R77" s="25"/>
      <c r="S77" s="25"/>
      <c r="T77" s="25"/>
      <c r="U77" s="25"/>
      <c r="V77" s="25"/>
      <c r="W77" s="25"/>
      <c r="X77" s="25"/>
      <c r="Y77" s="25"/>
      <c r="Z77" s="25"/>
      <c r="AA77" s="25"/>
      <c r="AB77" s="25"/>
      <c r="AC77" s="25"/>
      <c r="AD77" s="25"/>
      <c r="AE77" s="25"/>
    </row>
    <row r="78" spans="17:31" s="478" customFormat="1">
      <c r="Q78" s="25"/>
      <c r="R78" s="25"/>
      <c r="S78" s="25"/>
      <c r="T78" s="25"/>
      <c r="U78" s="25"/>
      <c r="V78" s="25"/>
      <c r="W78" s="25"/>
      <c r="X78" s="25"/>
      <c r="Y78" s="25"/>
      <c r="Z78" s="25"/>
      <c r="AA78" s="25"/>
      <c r="AB78" s="25"/>
      <c r="AC78" s="25"/>
      <c r="AD78" s="25"/>
      <c r="AE78" s="25"/>
    </row>
    <row r="79" spans="17:31" s="478" customFormat="1">
      <c r="Q79" s="25"/>
      <c r="R79" s="25"/>
      <c r="S79" s="25"/>
      <c r="T79" s="25"/>
      <c r="U79" s="25"/>
      <c r="V79" s="25"/>
      <c r="W79" s="25"/>
      <c r="X79" s="25"/>
      <c r="Y79" s="25"/>
      <c r="Z79" s="25"/>
      <c r="AA79" s="25"/>
      <c r="AB79" s="25"/>
      <c r="AC79" s="25"/>
      <c r="AD79" s="25"/>
      <c r="AE79" s="25"/>
    </row>
    <row r="80" spans="17:31" s="478" customFormat="1">
      <c r="Q80" s="25"/>
      <c r="R80" s="25"/>
      <c r="S80" s="25"/>
      <c r="T80" s="25"/>
      <c r="U80" s="25"/>
      <c r="V80" s="25"/>
      <c r="W80" s="25"/>
      <c r="X80" s="25"/>
      <c r="Y80" s="25"/>
      <c r="Z80" s="25"/>
      <c r="AA80" s="25"/>
      <c r="AB80" s="25"/>
      <c r="AC80" s="25"/>
      <c r="AD80" s="25"/>
      <c r="AE80" s="25"/>
    </row>
    <row r="81" spans="16:31" s="478" customFormat="1">
      <c r="Q81" s="25"/>
      <c r="R81" s="25"/>
      <c r="S81" s="25"/>
      <c r="T81" s="25"/>
      <c r="U81" s="25"/>
      <c r="V81" s="25"/>
      <c r="W81" s="25"/>
      <c r="X81" s="25"/>
      <c r="Y81" s="25"/>
      <c r="Z81" s="25"/>
      <c r="AA81" s="25"/>
      <c r="AB81" s="25"/>
      <c r="AC81" s="25"/>
      <c r="AD81" s="25"/>
      <c r="AE81" s="25"/>
    </row>
    <row r="82" spans="16:31">
      <c r="P82" s="478"/>
      <c r="Q82" s="25"/>
    </row>
    <row r="83" spans="16:31">
      <c r="P83" s="478"/>
      <c r="Q83" s="25"/>
    </row>
    <row r="84" spans="16:31">
      <c r="P84" s="478"/>
      <c r="Q84" s="25"/>
    </row>
    <row r="85" spans="16:31">
      <c r="P85" s="478"/>
      <c r="Q85" s="25"/>
    </row>
    <row r="86" spans="16:31">
      <c r="P86" s="478"/>
      <c r="Q86" s="25"/>
    </row>
    <row r="87" spans="16:31">
      <c r="P87" s="478"/>
      <c r="Q87" s="25"/>
    </row>
  </sheetData>
  <sheetProtection sheet="1" objects="1" scenarios="1"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M16:N16"/>
    <mergeCell ref="M14:N14"/>
    <mergeCell ref="M15:N15"/>
    <mergeCell ref="A2:N2"/>
    <mergeCell ref="A3:N3"/>
    <mergeCell ref="M5:N5"/>
    <mergeCell ref="M6:N6"/>
    <mergeCell ref="M1:N1"/>
    <mergeCell ref="A23:N25"/>
    <mergeCell ref="A1:D1"/>
    <mergeCell ref="M8:N8"/>
    <mergeCell ref="M9:N9"/>
    <mergeCell ref="M10:N10"/>
    <mergeCell ref="M12:N12"/>
    <mergeCell ref="M11:N11"/>
    <mergeCell ref="A21:N21"/>
    <mergeCell ref="A18:N18"/>
    <mergeCell ref="M13:N13"/>
    <mergeCell ref="M7:N7"/>
    <mergeCell ref="A19:N19"/>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AE50"/>
  <sheetViews>
    <sheetView showGridLines="0" tabSelected="1" topLeftCell="A4" zoomScale="90" workbookViewId="0">
      <selection activeCell="E8" sqref="E8"/>
    </sheetView>
  </sheetViews>
  <sheetFormatPr baseColWidth="10" defaultColWidth="9.1640625" defaultRowHeight="13"/>
  <cols>
    <col min="1" max="1" width="22.33203125" style="425" customWidth="1"/>
    <col min="2" max="2" width="15.1640625" style="421" customWidth="1"/>
    <col min="3" max="3" width="61.83203125" style="422" customWidth="1"/>
    <col min="4" max="13" width="12" style="422" customWidth="1"/>
    <col min="14" max="14" width="14.6640625" style="436" customWidth="1"/>
    <col min="15" max="31" width="9.1640625" style="9"/>
    <col min="32" max="16384" width="9.1640625" style="20"/>
  </cols>
  <sheetData>
    <row r="1" spans="1:19" s="127" customFormat="1" ht="11">
      <c r="A1" s="639" t="s">
        <v>156</v>
      </c>
      <c r="B1" s="639"/>
      <c r="C1" s="639"/>
      <c r="D1" s="358"/>
      <c r="E1" s="648"/>
      <c r="F1" s="648"/>
      <c r="G1" s="648"/>
      <c r="H1" s="648"/>
      <c r="I1" s="648"/>
      <c r="J1" s="648"/>
      <c r="K1" s="648"/>
      <c r="L1" s="648"/>
      <c r="M1" s="648"/>
      <c r="N1" s="648"/>
      <c r="O1" s="358"/>
    </row>
    <row r="2" spans="1:19" s="13" customFormat="1" ht="19" thickBot="1">
      <c r="A2" s="638" t="s">
        <v>124</v>
      </c>
      <c r="B2" s="638"/>
      <c r="C2" s="638"/>
      <c r="D2" s="638"/>
      <c r="E2" s="638"/>
      <c r="F2" s="638"/>
      <c r="G2" s="638"/>
      <c r="H2" s="638"/>
      <c r="I2" s="638"/>
      <c r="J2" s="638"/>
      <c r="K2" s="638"/>
      <c r="L2" s="638"/>
      <c r="M2" s="638"/>
      <c r="N2" s="638"/>
      <c r="O2" s="12"/>
      <c r="P2" s="12"/>
      <c r="Q2" s="12"/>
      <c r="R2" s="12"/>
      <c r="S2" s="12"/>
    </row>
    <row r="3" spans="1:19" s="107" customFormat="1" ht="282" customHeight="1" thickBot="1">
      <c r="A3" s="640" t="s">
        <v>241</v>
      </c>
      <c r="B3" s="670"/>
      <c r="C3" s="670"/>
      <c r="D3" s="670"/>
      <c r="E3" s="670"/>
      <c r="F3" s="670"/>
      <c r="G3" s="670"/>
      <c r="H3" s="670"/>
      <c r="I3" s="670"/>
      <c r="J3" s="670"/>
      <c r="K3" s="670"/>
      <c r="L3" s="670"/>
      <c r="M3" s="670"/>
      <c r="N3" s="671"/>
    </row>
    <row r="4" spans="1:19" s="9" customFormat="1" ht="23.25" customHeight="1" thickBot="1">
      <c r="A4" s="1"/>
      <c r="B4" s="3"/>
      <c r="C4" s="4"/>
      <c r="D4" s="4"/>
      <c r="E4" s="4"/>
      <c r="F4" s="4"/>
      <c r="G4" s="4"/>
      <c r="H4" s="4"/>
      <c r="I4" s="4"/>
      <c r="J4" s="4"/>
      <c r="K4" s="4"/>
      <c r="L4" s="4"/>
      <c r="M4" s="4"/>
      <c r="N4" s="5"/>
    </row>
    <row r="5" spans="1:19" s="6" customFormat="1" ht="31" thickBot="1">
      <c r="A5" s="225" t="s">
        <v>120</v>
      </c>
      <c r="B5" s="226" t="s">
        <v>212</v>
      </c>
      <c r="C5" s="226" t="s">
        <v>87</v>
      </c>
      <c r="D5" s="215" t="s">
        <v>96</v>
      </c>
      <c r="E5" s="215" t="s">
        <v>99</v>
      </c>
      <c r="F5" s="215" t="s">
        <v>97</v>
      </c>
      <c r="G5" s="215" t="s">
        <v>218</v>
      </c>
      <c r="H5" s="215" t="s">
        <v>219</v>
      </c>
      <c r="I5" s="215" t="s">
        <v>261</v>
      </c>
      <c r="J5" s="215" t="s">
        <v>262</v>
      </c>
      <c r="K5" s="215" t="s">
        <v>263</v>
      </c>
      <c r="L5" s="215" t="s">
        <v>264</v>
      </c>
      <c r="M5" s="215" t="s">
        <v>265</v>
      </c>
      <c r="N5" s="227" t="s">
        <v>121</v>
      </c>
    </row>
    <row r="6" spans="1:19" s="9" customFormat="1" ht="29" thickBot="1">
      <c r="A6" s="228" t="s">
        <v>206</v>
      </c>
      <c r="B6" s="187" t="s">
        <v>145</v>
      </c>
      <c r="C6" s="221" t="s">
        <v>185</v>
      </c>
      <c r="D6" s="216">
        <v>13600</v>
      </c>
      <c r="E6" s="216"/>
      <c r="F6" s="216"/>
      <c r="G6" s="216"/>
      <c r="H6" s="216"/>
      <c r="I6" s="216"/>
      <c r="J6" s="216"/>
      <c r="K6" s="216"/>
      <c r="L6" s="216"/>
      <c r="M6" s="216"/>
      <c r="N6" s="217">
        <f t="shared" ref="N6" si="0">SUM(D6:F6)</f>
        <v>13600</v>
      </c>
    </row>
    <row r="7" spans="1:19">
      <c r="A7" s="75"/>
      <c r="B7" s="76"/>
      <c r="C7" s="556"/>
      <c r="D7" s="223"/>
      <c r="E7" s="223"/>
      <c r="F7" s="223"/>
      <c r="G7" s="223"/>
      <c r="H7" s="223"/>
      <c r="I7" s="223"/>
      <c r="J7" s="223"/>
      <c r="K7" s="223"/>
      <c r="L7" s="223"/>
      <c r="M7" s="223"/>
      <c r="N7" s="458">
        <f t="shared" ref="N7:N16" si="1">SUM(D7:M7)</f>
        <v>0</v>
      </c>
    </row>
    <row r="8" spans="1:19">
      <c r="A8" s="75"/>
      <c r="B8" s="76"/>
      <c r="C8" s="77"/>
      <c r="D8" s="223"/>
      <c r="E8" s="223"/>
      <c r="F8" s="223"/>
      <c r="G8" s="223"/>
      <c r="H8" s="223"/>
      <c r="I8" s="223"/>
      <c r="J8" s="223"/>
      <c r="K8" s="223"/>
      <c r="L8" s="223"/>
      <c r="M8" s="223"/>
      <c r="N8" s="458">
        <f t="shared" si="1"/>
        <v>0</v>
      </c>
    </row>
    <row r="9" spans="1:19">
      <c r="A9" s="75"/>
      <c r="B9" s="76"/>
      <c r="C9" s="77"/>
      <c r="D9" s="223"/>
      <c r="E9" s="223"/>
      <c r="F9" s="223"/>
      <c r="G9" s="223"/>
      <c r="H9" s="223"/>
      <c r="I9" s="223"/>
      <c r="J9" s="223"/>
      <c r="K9" s="223"/>
      <c r="L9" s="223"/>
      <c r="M9" s="223"/>
      <c r="N9" s="458">
        <f t="shared" si="1"/>
        <v>0</v>
      </c>
    </row>
    <row r="10" spans="1:19">
      <c r="A10" s="75"/>
      <c r="B10" s="76"/>
      <c r="C10" s="77"/>
      <c r="D10" s="223"/>
      <c r="E10" s="223"/>
      <c r="F10" s="223"/>
      <c r="G10" s="223"/>
      <c r="H10" s="223"/>
      <c r="I10" s="223"/>
      <c r="J10" s="223"/>
      <c r="K10" s="223"/>
      <c r="L10" s="223"/>
      <c r="M10" s="223"/>
      <c r="N10" s="458">
        <f t="shared" si="1"/>
        <v>0</v>
      </c>
    </row>
    <row r="11" spans="1:19">
      <c r="A11" s="75"/>
      <c r="B11" s="76"/>
      <c r="C11" s="77"/>
      <c r="D11" s="223"/>
      <c r="E11" s="223"/>
      <c r="F11" s="223"/>
      <c r="G11" s="223"/>
      <c r="H11" s="223"/>
      <c r="I11" s="223"/>
      <c r="J11" s="223"/>
      <c r="K11" s="223"/>
      <c r="L11" s="223"/>
      <c r="M11" s="223"/>
      <c r="N11" s="458">
        <f t="shared" si="1"/>
        <v>0</v>
      </c>
    </row>
    <row r="12" spans="1:19">
      <c r="A12" s="75"/>
      <c r="B12" s="76"/>
      <c r="C12" s="77"/>
      <c r="D12" s="223"/>
      <c r="E12" s="223"/>
      <c r="F12" s="223"/>
      <c r="G12" s="223"/>
      <c r="H12" s="223"/>
      <c r="I12" s="223"/>
      <c r="J12" s="223"/>
      <c r="K12" s="223"/>
      <c r="L12" s="223"/>
      <c r="M12" s="223"/>
      <c r="N12" s="458">
        <f t="shared" si="1"/>
        <v>0</v>
      </c>
    </row>
    <row r="13" spans="1:19">
      <c r="A13" s="14"/>
      <c r="B13" s="10"/>
      <c r="C13" s="18"/>
      <c r="D13" s="223"/>
      <c r="E13" s="223"/>
      <c r="F13" s="223"/>
      <c r="G13" s="223"/>
      <c r="H13" s="223"/>
      <c r="I13" s="223"/>
      <c r="J13" s="223"/>
      <c r="K13" s="223"/>
      <c r="L13" s="223"/>
      <c r="M13" s="223"/>
      <c r="N13" s="458">
        <f t="shared" si="1"/>
        <v>0</v>
      </c>
    </row>
    <row r="14" spans="1:19">
      <c r="A14" s="14"/>
      <c r="B14" s="10"/>
      <c r="C14" s="18"/>
      <c r="D14" s="224"/>
      <c r="E14" s="224"/>
      <c r="F14" s="224"/>
      <c r="G14" s="224"/>
      <c r="H14" s="224"/>
      <c r="I14" s="224"/>
      <c r="J14" s="224"/>
      <c r="K14" s="224"/>
      <c r="L14" s="224"/>
      <c r="M14" s="224"/>
      <c r="N14" s="458">
        <f t="shared" si="1"/>
        <v>0</v>
      </c>
    </row>
    <row r="15" spans="1:19">
      <c r="A15" s="14"/>
      <c r="B15" s="10"/>
      <c r="C15" s="18"/>
      <c r="D15" s="224"/>
      <c r="E15" s="224"/>
      <c r="F15" s="224"/>
      <c r="G15" s="224"/>
      <c r="H15" s="224"/>
      <c r="I15" s="224"/>
      <c r="J15" s="224"/>
      <c r="K15" s="224"/>
      <c r="L15" s="224"/>
      <c r="M15" s="224"/>
      <c r="N15" s="458">
        <f t="shared" si="1"/>
        <v>0</v>
      </c>
    </row>
    <row r="16" spans="1:19" ht="14" thickBot="1">
      <c r="A16" s="14"/>
      <c r="B16" s="10"/>
      <c r="C16" s="18"/>
      <c r="D16" s="224"/>
      <c r="E16" s="224"/>
      <c r="F16" s="224"/>
      <c r="G16" s="311"/>
      <c r="H16" s="311"/>
      <c r="I16" s="311"/>
      <c r="J16" s="311"/>
      <c r="K16" s="311"/>
      <c r="L16" s="311"/>
      <c r="M16" s="311"/>
      <c r="N16" s="458">
        <f t="shared" si="1"/>
        <v>0</v>
      </c>
    </row>
    <row r="17" spans="1:14" s="6" customFormat="1" ht="14" thickBot="1">
      <c r="A17" s="710" t="s">
        <v>248</v>
      </c>
      <c r="B17" s="711"/>
      <c r="C17" s="712"/>
      <c r="D17" s="482">
        <f t="shared" ref="D17:N17" si="2">SUM(D7:D16)</f>
        <v>0</v>
      </c>
      <c r="E17" s="482">
        <f t="shared" si="2"/>
        <v>0</v>
      </c>
      <c r="F17" s="482">
        <f t="shared" si="2"/>
        <v>0</v>
      </c>
      <c r="G17" s="482">
        <f t="shared" si="2"/>
        <v>0</v>
      </c>
      <c r="H17" s="482">
        <f t="shared" si="2"/>
        <v>0</v>
      </c>
      <c r="I17" s="482">
        <f t="shared" si="2"/>
        <v>0</v>
      </c>
      <c r="J17" s="482">
        <f t="shared" si="2"/>
        <v>0</v>
      </c>
      <c r="K17" s="482">
        <f t="shared" si="2"/>
        <v>0</v>
      </c>
      <c r="L17" s="482">
        <f t="shared" si="2"/>
        <v>0</v>
      </c>
      <c r="M17" s="482">
        <f t="shared" si="2"/>
        <v>0</v>
      </c>
      <c r="N17" s="483">
        <f t="shared" si="2"/>
        <v>0</v>
      </c>
    </row>
    <row r="18" spans="1:14" s="6" customFormat="1" ht="15.75" customHeight="1">
      <c r="A18" s="484"/>
      <c r="B18" s="485"/>
      <c r="C18" s="486"/>
      <c r="D18" s="487"/>
      <c r="E18" s="487"/>
      <c r="F18" s="487"/>
      <c r="G18" s="487"/>
      <c r="H18" s="487"/>
      <c r="I18" s="487"/>
      <c r="J18" s="487"/>
      <c r="K18" s="487"/>
      <c r="L18" s="487"/>
      <c r="M18" s="487"/>
      <c r="N18" s="348"/>
    </row>
    <row r="19" spans="1:14" s="6" customFormat="1" ht="12.75" customHeight="1">
      <c r="A19" s="484"/>
      <c r="B19" s="485"/>
      <c r="C19" s="488" t="s">
        <v>228</v>
      </c>
      <c r="D19" s="489">
        <f>IF(D17&gt;0,D17/'Instructions and Summary'!B39,0)</f>
        <v>0</v>
      </c>
      <c r="E19" s="489">
        <f>IF(E17&gt;0,E17/'Instructions and Summary'!C39,0)</f>
        <v>0</v>
      </c>
      <c r="F19" s="489">
        <f>IF(F17&gt;0,F17/'Instructions and Summary'!D39,0)</f>
        <v>0</v>
      </c>
      <c r="G19" s="489">
        <f>IF(G17&gt;0,G17/'Instructions and Summary'!E39,0)</f>
        <v>0</v>
      </c>
      <c r="H19" s="489">
        <f>IF(H17&gt;0,H17/'Instructions and Summary'!F39,0)</f>
        <v>0</v>
      </c>
      <c r="I19" s="489">
        <f>IF(I17&gt;0,I17/'Instructions and Summary'!G39,0)</f>
        <v>0</v>
      </c>
      <c r="J19" s="489">
        <f>IF(J17&gt;0,J17/'Instructions and Summary'!H39,0)</f>
        <v>0</v>
      </c>
      <c r="K19" s="489">
        <f>IF(K17&gt;0,K17/'Instructions and Summary'!I39,0)</f>
        <v>0</v>
      </c>
      <c r="L19" s="489">
        <f>IF(L17&gt;0,L17/'Instructions and Summary'!J39,0)</f>
        <v>0</v>
      </c>
      <c r="M19" s="489">
        <f>IF(M17&gt;0,M17/'Instructions and Summary'!K39,0)</f>
        <v>0</v>
      </c>
      <c r="N19" s="487"/>
    </row>
    <row r="20" spans="1:14" s="11" customFormat="1" ht="15.75" customHeight="1">
      <c r="A20" s="348"/>
      <c r="B20" s="348"/>
      <c r="C20" s="349"/>
      <c r="D20" s="350"/>
      <c r="E20" s="707"/>
      <c r="F20" s="707"/>
      <c r="G20" s="365"/>
      <c r="H20" s="365"/>
      <c r="I20" s="365"/>
      <c r="J20" s="365"/>
      <c r="K20" s="365"/>
      <c r="L20" s="365"/>
      <c r="M20" s="365"/>
      <c r="N20" s="350"/>
    </row>
    <row r="21" spans="1:14" s="11" customFormat="1" ht="15.75" customHeight="1">
      <c r="G21" s="709" t="s">
        <v>148</v>
      </c>
      <c r="H21" s="709"/>
      <c r="I21" s="19">
        <f>'Instructions and Summary'!L39</f>
        <v>0</v>
      </c>
      <c r="J21" s="16"/>
      <c r="K21" s="708" t="s">
        <v>147</v>
      </c>
      <c r="L21" s="708"/>
      <c r="M21" s="708"/>
      <c r="N21" s="78">
        <f>IF(I21&gt;0,N17/I21,0)</f>
        <v>0</v>
      </c>
    </row>
    <row r="22" spans="1:14" s="11" customFormat="1" ht="4.5" customHeight="1" thickBot="1">
      <c r="A22" s="366"/>
      <c r="B22" s="17"/>
      <c r="E22" s="16"/>
      <c r="F22" s="16"/>
      <c r="G22" s="16"/>
      <c r="H22" s="16"/>
      <c r="I22" s="16"/>
      <c r="J22" s="16"/>
      <c r="K22" s="16"/>
      <c r="L22" s="16"/>
      <c r="M22" s="16"/>
      <c r="N22" s="17"/>
    </row>
    <row r="23" spans="1:14">
      <c r="A23" s="624" t="s">
        <v>175</v>
      </c>
      <c r="B23" s="625"/>
      <c r="C23" s="625"/>
      <c r="D23" s="625"/>
      <c r="E23" s="625"/>
      <c r="F23" s="625"/>
      <c r="G23" s="625"/>
      <c r="H23" s="625"/>
      <c r="I23" s="625"/>
      <c r="J23" s="625"/>
      <c r="K23" s="625"/>
      <c r="L23" s="625"/>
      <c r="M23" s="625"/>
      <c r="N23" s="626"/>
    </row>
    <row r="24" spans="1:14" ht="14" thickBot="1">
      <c r="A24" s="627"/>
      <c r="B24" s="628"/>
      <c r="C24" s="628"/>
      <c r="D24" s="628"/>
      <c r="E24" s="628"/>
      <c r="F24" s="628"/>
      <c r="G24" s="628"/>
      <c r="H24" s="628"/>
      <c r="I24" s="628"/>
      <c r="J24" s="628"/>
      <c r="K24" s="628"/>
      <c r="L24" s="628"/>
      <c r="M24" s="628"/>
      <c r="N24" s="629"/>
    </row>
    <row r="25" spans="1:14" s="9" customFormat="1">
      <c r="A25" s="15"/>
      <c r="B25" s="3"/>
      <c r="C25" s="4"/>
      <c r="D25" s="4"/>
      <c r="E25" s="4"/>
      <c r="F25" s="4"/>
      <c r="G25" s="4"/>
      <c r="H25" s="4"/>
      <c r="I25" s="4"/>
      <c r="J25" s="4"/>
      <c r="K25" s="4"/>
      <c r="L25" s="4"/>
      <c r="M25" s="4"/>
      <c r="N25" s="5"/>
    </row>
    <row r="26" spans="1:14" s="9" customFormat="1">
      <c r="A26" s="15"/>
      <c r="B26" s="3"/>
      <c r="C26" s="4"/>
      <c r="D26" s="4"/>
      <c r="E26" s="4"/>
      <c r="F26" s="4"/>
      <c r="G26" s="4"/>
      <c r="H26" s="4"/>
      <c r="I26" s="4"/>
      <c r="J26" s="4"/>
      <c r="K26" s="4"/>
      <c r="L26" s="4"/>
      <c r="M26" s="4"/>
      <c r="N26" s="5"/>
    </row>
    <row r="27" spans="1:14" s="9" customFormat="1">
      <c r="A27" s="15"/>
      <c r="B27" s="3"/>
      <c r="C27" s="4"/>
      <c r="D27" s="4"/>
      <c r="E27" s="4"/>
      <c r="F27" s="4"/>
      <c r="G27" s="4"/>
      <c r="H27" s="4"/>
      <c r="I27" s="4"/>
      <c r="J27" s="4"/>
      <c r="K27" s="4"/>
      <c r="L27" s="4"/>
      <c r="M27" s="4"/>
      <c r="N27" s="5"/>
    </row>
    <row r="28" spans="1:14" s="9" customFormat="1">
      <c r="A28" s="15"/>
      <c r="B28" s="3"/>
      <c r="C28" s="4"/>
      <c r="D28" s="4"/>
      <c r="E28" s="4"/>
      <c r="F28" s="4"/>
      <c r="G28" s="4"/>
      <c r="H28" s="4"/>
      <c r="I28" s="4"/>
      <c r="J28" s="4"/>
      <c r="K28" s="4"/>
      <c r="L28" s="4"/>
      <c r="M28" s="4"/>
      <c r="N28" s="5"/>
    </row>
    <row r="29" spans="1:14" s="9" customFormat="1">
      <c r="A29" s="15"/>
      <c r="B29" s="3"/>
      <c r="C29" s="4"/>
      <c r="D29" s="4"/>
      <c r="E29" s="4"/>
      <c r="F29" s="4"/>
      <c r="G29" s="4"/>
      <c r="H29" s="4"/>
      <c r="I29" s="4"/>
      <c r="J29" s="4"/>
      <c r="K29" s="4"/>
      <c r="L29" s="4"/>
      <c r="M29" s="4"/>
      <c r="N29" s="5"/>
    </row>
    <row r="30" spans="1:14" s="9" customFormat="1">
      <c r="A30" s="15"/>
      <c r="B30" s="3"/>
      <c r="C30" s="4"/>
      <c r="D30" s="4"/>
      <c r="E30" s="4"/>
      <c r="F30" s="4"/>
      <c r="G30" s="4"/>
      <c r="H30" s="4"/>
      <c r="I30" s="4"/>
      <c r="J30" s="4"/>
      <c r="K30" s="4"/>
      <c r="L30" s="4"/>
      <c r="M30" s="4"/>
      <c r="N30" s="5"/>
    </row>
    <row r="31" spans="1:14" s="9" customFormat="1">
      <c r="A31" s="15"/>
      <c r="B31" s="3"/>
      <c r="C31" s="4"/>
      <c r="D31" s="4"/>
      <c r="E31" s="4"/>
      <c r="F31" s="4"/>
      <c r="G31" s="4"/>
      <c r="H31" s="4"/>
      <c r="I31" s="4"/>
      <c r="J31" s="4"/>
      <c r="K31" s="4"/>
      <c r="L31" s="4"/>
      <c r="M31" s="4"/>
      <c r="N31" s="5"/>
    </row>
    <row r="32" spans="1:14" s="9" customFormat="1">
      <c r="A32" s="15"/>
      <c r="B32" s="3"/>
      <c r="C32" s="4"/>
      <c r="D32" s="4"/>
      <c r="E32" s="4"/>
      <c r="F32" s="4"/>
      <c r="G32" s="4"/>
      <c r="H32" s="4"/>
      <c r="I32" s="4"/>
      <c r="J32" s="4"/>
      <c r="K32" s="4"/>
      <c r="L32" s="4"/>
      <c r="M32" s="4"/>
      <c r="N32" s="5"/>
    </row>
    <row r="33" spans="1:14" s="9" customFormat="1">
      <c r="A33" s="15"/>
      <c r="B33" s="3"/>
      <c r="C33" s="4"/>
      <c r="D33" s="4"/>
      <c r="E33" s="4"/>
      <c r="F33" s="4"/>
      <c r="G33" s="4"/>
      <c r="H33" s="4"/>
      <c r="I33" s="4"/>
      <c r="J33" s="4"/>
      <c r="K33" s="4"/>
      <c r="L33" s="4"/>
      <c r="M33" s="4"/>
      <c r="N33" s="5"/>
    </row>
    <row r="34" spans="1:14" s="9" customFormat="1">
      <c r="A34" s="15"/>
      <c r="B34" s="3"/>
      <c r="C34" s="4"/>
      <c r="D34" s="4"/>
      <c r="E34" s="4"/>
      <c r="F34" s="4"/>
      <c r="G34" s="4"/>
      <c r="H34" s="4"/>
      <c r="I34" s="4"/>
      <c r="J34" s="4"/>
      <c r="K34" s="4"/>
      <c r="L34" s="4"/>
      <c r="M34" s="4"/>
      <c r="N34" s="5"/>
    </row>
    <row r="35" spans="1:14" s="9" customFormat="1">
      <c r="A35" s="15"/>
      <c r="B35" s="3"/>
      <c r="C35" s="4"/>
      <c r="D35" s="4"/>
      <c r="E35" s="4"/>
      <c r="F35" s="4"/>
      <c r="G35" s="4"/>
      <c r="H35" s="4"/>
      <c r="I35" s="4"/>
      <c r="J35" s="4"/>
      <c r="K35" s="4"/>
      <c r="L35" s="4"/>
      <c r="M35" s="4"/>
      <c r="N35" s="5"/>
    </row>
    <row r="36" spans="1:14" s="9" customFormat="1">
      <c r="A36" s="15"/>
      <c r="B36" s="3"/>
      <c r="C36" s="4"/>
      <c r="D36" s="4"/>
      <c r="E36" s="4"/>
      <c r="F36" s="4"/>
      <c r="G36" s="4"/>
      <c r="H36" s="4"/>
      <c r="I36" s="4"/>
      <c r="J36" s="4"/>
      <c r="K36" s="4"/>
      <c r="L36" s="4"/>
      <c r="M36" s="4"/>
      <c r="N36" s="5"/>
    </row>
    <row r="37" spans="1:14" s="9" customFormat="1">
      <c r="A37" s="15"/>
      <c r="B37" s="3"/>
      <c r="C37" s="4"/>
      <c r="D37" s="4"/>
      <c r="E37" s="4"/>
      <c r="F37" s="4"/>
      <c r="G37" s="4"/>
      <c r="H37" s="4"/>
      <c r="I37" s="4"/>
      <c r="J37" s="4"/>
      <c r="K37" s="4"/>
      <c r="L37" s="4"/>
      <c r="M37" s="4"/>
      <c r="N37" s="5"/>
    </row>
    <row r="38" spans="1:14" s="9" customFormat="1">
      <c r="A38" s="15"/>
      <c r="B38" s="3"/>
      <c r="C38" s="4"/>
      <c r="D38" s="4"/>
      <c r="E38" s="4"/>
      <c r="F38" s="4"/>
      <c r="G38" s="4"/>
      <c r="H38" s="4"/>
      <c r="I38" s="4"/>
      <c r="J38" s="4"/>
      <c r="K38" s="4"/>
      <c r="L38" s="4"/>
      <c r="M38" s="4"/>
      <c r="N38" s="5"/>
    </row>
    <row r="39" spans="1:14" s="9" customFormat="1">
      <c r="A39" s="15"/>
      <c r="B39" s="3"/>
      <c r="C39" s="4"/>
      <c r="D39" s="4"/>
      <c r="E39" s="4"/>
      <c r="F39" s="4"/>
      <c r="G39" s="4"/>
      <c r="H39" s="4"/>
      <c r="I39" s="4"/>
      <c r="J39" s="4"/>
      <c r="K39" s="4"/>
      <c r="L39" s="4"/>
      <c r="M39" s="4"/>
      <c r="N39" s="5"/>
    </row>
    <row r="40" spans="1:14" s="9" customFormat="1">
      <c r="A40" s="15"/>
      <c r="B40" s="3"/>
      <c r="C40" s="4"/>
      <c r="D40" s="4"/>
      <c r="E40" s="4"/>
      <c r="F40" s="4"/>
      <c r="G40" s="4"/>
      <c r="H40" s="4"/>
      <c r="I40" s="4"/>
      <c r="J40" s="4"/>
      <c r="K40" s="4"/>
      <c r="L40" s="4"/>
      <c r="M40" s="4"/>
      <c r="N40" s="5"/>
    </row>
    <row r="41" spans="1:14" s="9" customFormat="1">
      <c r="A41" s="15"/>
      <c r="B41" s="3"/>
      <c r="C41" s="4"/>
      <c r="D41" s="4"/>
      <c r="E41" s="4"/>
      <c r="F41" s="4"/>
      <c r="G41" s="4"/>
      <c r="H41" s="4"/>
      <c r="I41" s="4"/>
      <c r="J41" s="4"/>
      <c r="K41" s="4"/>
      <c r="L41" s="4"/>
      <c r="M41" s="4"/>
      <c r="N41" s="5"/>
    </row>
    <row r="42" spans="1:14" s="9" customFormat="1">
      <c r="A42" s="15"/>
      <c r="B42" s="3"/>
      <c r="C42" s="4"/>
      <c r="D42" s="4"/>
      <c r="E42" s="4"/>
      <c r="F42" s="4"/>
      <c r="G42" s="4"/>
      <c r="H42" s="4"/>
      <c r="I42" s="4"/>
      <c r="J42" s="4"/>
      <c r="K42" s="4"/>
      <c r="L42" s="4"/>
      <c r="M42" s="4"/>
      <c r="N42" s="5"/>
    </row>
    <row r="43" spans="1:14" s="9" customFormat="1">
      <c r="A43" s="15"/>
      <c r="B43" s="3"/>
      <c r="C43" s="4"/>
      <c r="D43" s="4"/>
      <c r="E43" s="4"/>
      <c r="F43" s="4"/>
      <c r="G43" s="4"/>
      <c r="H43" s="4"/>
      <c r="I43" s="4"/>
      <c r="J43" s="4"/>
      <c r="K43" s="4"/>
      <c r="L43" s="4"/>
      <c r="M43" s="4"/>
      <c r="N43" s="5"/>
    </row>
    <row r="44" spans="1:14" s="9" customFormat="1">
      <c r="A44" s="15"/>
      <c r="B44" s="3"/>
      <c r="C44" s="4"/>
      <c r="D44" s="4"/>
      <c r="E44" s="4"/>
      <c r="F44" s="4"/>
      <c r="G44" s="4"/>
      <c r="H44" s="4"/>
      <c r="I44" s="4"/>
      <c r="J44" s="4"/>
      <c r="K44" s="4"/>
      <c r="L44" s="4"/>
      <c r="M44" s="4"/>
      <c r="N44" s="5"/>
    </row>
    <row r="45" spans="1:14" s="9" customFormat="1">
      <c r="A45" s="15"/>
      <c r="B45" s="3"/>
      <c r="C45" s="4"/>
      <c r="D45" s="4"/>
      <c r="E45" s="4"/>
      <c r="F45" s="4"/>
      <c r="G45" s="4"/>
      <c r="H45" s="4"/>
      <c r="I45" s="4"/>
      <c r="J45" s="4"/>
      <c r="K45" s="4"/>
      <c r="L45" s="4"/>
      <c r="M45" s="4"/>
      <c r="N45" s="5"/>
    </row>
    <row r="46" spans="1:14" s="9" customFormat="1">
      <c r="A46" s="15"/>
      <c r="B46" s="3"/>
      <c r="C46" s="4"/>
      <c r="D46" s="4"/>
      <c r="E46" s="4"/>
      <c r="F46" s="4"/>
      <c r="G46" s="4"/>
      <c r="H46" s="4"/>
      <c r="I46" s="4"/>
      <c r="J46" s="4"/>
      <c r="K46" s="4"/>
      <c r="L46" s="4"/>
      <c r="M46" s="4"/>
      <c r="N46" s="5"/>
    </row>
    <row r="47" spans="1:14" s="9" customFormat="1">
      <c r="A47" s="15"/>
      <c r="B47" s="3"/>
      <c r="C47" s="4"/>
      <c r="D47" s="4"/>
      <c r="E47" s="4"/>
      <c r="F47" s="4"/>
      <c r="G47" s="4"/>
      <c r="H47" s="4"/>
      <c r="I47" s="4"/>
      <c r="J47" s="4"/>
      <c r="K47" s="4"/>
      <c r="L47" s="4"/>
      <c r="M47" s="4"/>
      <c r="N47" s="5"/>
    </row>
    <row r="48" spans="1:14" s="9" customFormat="1">
      <c r="A48" s="15"/>
      <c r="B48" s="3"/>
      <c r="C48" s="4"/>
      <c r="D48" s="4"/>
      <c r="E48" s="4"/>
      <c r="F48" s="4"/>
      <c r="G48" s="4"/>
      <c r="H48" s="4"/>
      <c r="I48" s="4"/>
      <c r="J48" s="4"/>
      <c r="K48" s="4"/>
      <c r="L48" s="4"/>
      <c r="M48" s="4"/>
      <c r="N48" s="5"/>
    </row>
    <row r="49" spans="1:14" s="9" customFormat="1">
      <c r="A49" s="15"/>
      <c r="B49" s="3"/>
      <c r="C49" s="4"/>
      <c r="D49" s="4"/>
      <c r="E49" s="4"/>
      <c r="F49" s="4"/>
      <c r="G49" s="4"/>
      <c r="H49" s="4"/>
      <c r="I49" s="4"/>
      <c r="J49" s="4"/>
      <c r="K49" s="4"/>
      <c r="L49" s="4"/>
      <c r="M49" s="4"/>
      <c r="N49" s="5"/>
    </row>
    <row r="50" spans="1:14" s="9" customFormat="1">
      <c r="A50" s="15"/>
      <c r="B50" s="3"/>
      <c r="C50" s="4"/>
      <c r="D50" s="4"/>
      <c r="E50" s="4"/>
      <c r="F50" s="4"/>
      <c r="G50" s="4"/>
      <c r="H50" s="4"/>
      <c r="I50" s="4"/>
      <c r="J50" s="4"/>
      <c r="K50" s="4"/>
      <c r="L50" s="4"/>
      <c r="M50" s="4"/>
      <c r="N50" s="5"/>
    </row>
  </sheetData>
  <sheetProtection sheet="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9">
    <mergeCell ref="A23:N24"/>
    <mergeCell ref="A2:N2"/>
    <mergeCell ref="A1:C1"/>
    <mergeCell ref="A3:N3"/>
    <mergeCell ref="E20:F20"/>
    <mergeCell ref="K21:M21"/>
    <mergeCell ref="G21:H21"/>
    <mergeCell ref="E1:N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baseColWidth="10" defaultColWidth="9.1640625" defaultRowHeight="12"/>
  <cols>
    <col min="1" max="1" width="2.5" style="31" customWidth="1"/>
    <col min="2" max="2" width="17.83203125" style="31" customWidth="1"/>
    <col min="3" max="3" width="17.33203125" style="31" customWidth="1"/>
    <col min="4" max="4" width="17.83203125" style="31" customWidth="1"/>
    <col min="5" max="5" width="16.1640625" style="31" customWidth="1"/>
    <col min="6" max="6" width="17.1640625" style="31" customWidth="1"/>
    <col min="7" max="7" width="21" style="31" customWidth="1"/>
    <col min="8" max="8" width="19.1640625" style="31" customWidth="1"/>
    <col min="9" max="16384" width="9.1640625" style="31"/>
  </cols>
  <sheetData>
    <row r="1" spans="1:13" ht="17.25" customHeight="1">
      <c r="A1" s="774" t="s">
        <v>2</v>
      </c>
      <c r="B1" s="727"/>
      <c r="C1" s="716"/>
      <c r="D1" s="716"/>
      <c r="E1" s="30" t="s">
        <v>137</v>
      </c>
      <c r="F1" s="717"/>
      <c r="G1" s="717"/>
      <c r="H1" s="29"/>
      <c r="I1" s="29"/>
      <c r="J1" s="29"/>
      <c r="K1" s="29"/>
    </row>
    <row r="2" spans="1:13" ht="27.75" customHeight="1">
      <c r="A2" s="775" t="s">
        <v>3</v>
      </c>
      <c r="B2" s="776"/>
      <c r="C2" s="776"/>
      <c r="D2" s="776"/>
      <c r="E2" s="776"/>
      <c r="F2" s="776"/>
      <c r="G2" s="776"/>
      <c r="H2" s="776"/>
      <c r="I2" s="32"/>
      <c r="J2" s="32"/>
      <c r="K2" s="32"/>
      <c r="L2" s="32"/>
      <c r="M2" s="29"/>
    </row>
    <row r="3" spans="1:13" ht="7.5" customHeight="1" thickBot="1">
      <c r="A3" s="777" t="s">
        <v>4</v>
      </c>
      <c r="B3" s="755"/>
      <c r="C3" s="755"/>
      <c r="D3" s="755"/>
      <c r="E3" s="755"/>
      <c r="F3" s="755"/>
      <c r="G3" s="755"/>
      <c r="H3" s="755"/>
      <c r="I3" s="33"/>
      <c r="J3" s="33"/>
      <c r="K3" s="33"/>
      <c r="L3" s="33"/>
      <c r="M3" s="29"/>
    </row>
    <row r="4" spans="1:13" ht="10.5" customHeight="1">
      <c r="A4" s="778" t="s">
        <v>5</v>
      </c>
      <c r="B4" s="779"/>
      <c r="C4" s="780"/>
      <c r="D4" s="780"/>
      <c r="E4" s="780"/>
      <c r="F4" s="781"/>
      <c r="G4" s="781"/>
      <c r="H4" s="782"/>
    </row>
    <row r="5" spans="1:13" ht="12" customHeight="1">
      <c r="A5" s="785"/>
      <c r="B5" s="787" t="s">
        <v>6</v>
      </c>
      <c r="C5" s="789" t="s">
        <v>7</v>
      </c>
      <c r="D5" s="772" t="s">
        <v>8</v>
      </c>
      <c r="E5" s="773"/>
      <c r="F5" s="783" t="s">
        <v>9</v>
      </c>
      <c r="G5" s="740"/>
      <c r="H5" s="784"/>
    </row>
    <row r="6" spans="1:13" s="37" customFormat="1" ht="25.5" customHeight="1">
      <c r="A6" s="786"/>
      <c r="B6" s="788"/>
      <c r="C6" s="790"/>
      <c r="D6" s="35" t="s">
        <v>10</v>
      </c>
      <c r="E6" s="35" t="s">
        <v>11</v>
      </c>
      <c r="F6" s="36" t="s">
        <v>12</v>
      </c>
      <c r="G6" s="36" t="s">
        <v>13</v>
      </c>
      <c r="H6" s="85" t="s">
        <v>132</v>
      </c>
    </row>
    <row r="7" spans="1:13" s="37" customFormat="1" ht="12" customHeight="1">
      <c r="A7" s="86"/>
      <c r="B7" s="38" t="s">
        <v>14</v>
      </c>
      <c r="C7" s="39" t="s">
        <v>15</v>
      </c>
      <c r="D7" s="40" t="s">
        <v>16</v>
      </c>
      <c r="E7" s="40" t="s">
        <v>17</v>
      </c>
      <c r="F7" s="39" t="s">
        <v>18</v>
      </c>
      <c r="G7" s="39" t="s">
        <v>19</v>
      </c>
      <c r="H7" s="87" t="s">
        <v>20</v>
      </c>
    </row>
    <row r="8" spans="1:13" s="45" customFormat="1" ht="18" customHeight="1">
      <c r="A8" s="88" t="s">
        <v>21</v>
      </c>
      <c r="B8" s="41" t="s">
        <v>84</v>
      </c>
      <c r="C8" s="42"/>
      <c r="D8" s="43"/>
      <c r="E8" s="43"/>
      <c r="F8" s="44" t="e">
        <f>D26-G8</f>
        <v>#REF!</v>
      </c>
      <c r="G8" s="44">
        <f>'j. Cost Share'!D17</f>
        <v>0</v>
      </c>
      <c r="H8" s="89" t="e">
        <f>SUM(D8:G8)</f>
        <v>#REF!</v>
      </c>
    </row>
    <row r="9" spans="1:13" s="45" customFormat="1" ht="18.75" customHeight="1">
      <c r="A9" s="88" t="s">
        <v>22</v>
      </c>
      <c r="B9" s="41" t="s">
        <v>85</v>
      </c>
      <c r="C9" s="42"/>
      <c r="D9" s="43"/>
      <c r="E9" s="43"/>
      <c r="F9" s="44" t="e">
        <f>E26-G9</f>
        <v>#REF!</v>
      </c>
      <c r="G9" s="44">
        <f>'j. Cost Share'!E17</f>
        <v>0</v>
      </c>
      <c r="H9" s="89" t="e">
        <f>SUM(D9:G9)</f>
        <v>#REF!</v>
      </c>
    </row>
    <row r="10" spans="1:13" s="45" customFormat="1" ht="18.75" customHeight="1">
      <c r="A10" s="88" t="s">
        <v>23</v>
      </c>
      <c r="B10" s="41" t="s">
        <v>86</v>
      </c>
      <c r="C10" s="42"/>
      <c r="D10" s="43"/>
      <c r="E10" s="43"/>
      <c r="F10" s="44" t="e">
        <f>F26-'j. Cost Share'!F17</f>
        <v>#REF!</v>
      </c>
      <c r="G10" s="44">
        <f>'j. Cost Share'!F17</f>
        <v>0</v>
      </c>
      <c r="H10" s="89" t="e">
        <f>SUM(D10:G10)</f>
        <v>#REF!</v>
      </c>
    </row>
    <row r="11" spans="1:13" s="45" customFormat="1" ht="19.5" customHeight="1">
      <c r="A11" s="90" t="s">
        <v>24</v>
      </c>
      <c r="B11" s="46"/>
      <c r="C11" s="47"/>
      <c r="D11" s="48"/>
      <c r="E11" s="48"/>
      <c r="F11" s="49"/>
      <c r="G11" s="49"/>
      <c r="H11" s="91">
        <f>SUM(D11:G11)</f>
        <v>0</v>
      </c>
    </row>
    <row r="12" spans="1:13" s="45" customFormat="1" ht="19.5" customHeight="1">
      <c r="A12" s="90" t="s">
        <v>25</v>
      </c>
      <c r="B12" s="50" t="s">
        <v>144</v>
      </c>
      <c r="C12" s="47"/>
      <c r="D12" s="48">
        <f>SUM(D8:D11)</f>
        <v>0</v>
      </c>
      <c r="E12" s="48">
        <f>SUM(E8:E11)</f>
        <v>0</v>
      </c>
      <c r="F12" s="49" t="e">
        <f>SUM(F8:F11)</f>
        <v>#REF!</v>
      </c>
      <c r="G12" s="49">
        <f>SUM(G8:G11)</f>
        <v>0</v>
      </c>
      <c r="H12" s="91" t="e">
        <f>SUM(H8:H11)</f>
        <v>#REF!</v>
      </c>
    </row>
    <row r="13" spans="1:13" ht="9.75" customHeight="1">
      <c r="A13" s="759" t="s">
        <v>26</v>
      </c>
      <c r="B13" s="760"/>
      <c r="C13" s="761"/>
      <c r="D13" s="761"/>
      <c r="E13" s="761"/>
      <c r="F13" s="761"/>
      <c r="G13" s="761"/>
      <c r="H13" s="762"/>
    </row>
    <row r="14" spans="1:13">
      <c r="A14" s="763" t="s">
        <v>27</v>
      </c>
      <c r="B14" s="765" t="s">
        <v>28</v>
      </c>
      <c r="C14" s="766"/>
      <c r="D14" s="739" t="s">
        <v>29</v>
      </c>
      <c r="E14" s="769"/>
      <c r="F14" s="769"/>
      <c r="G14" s="769"/>
      <c r="H14" s="770" t="s">
        <v>30</v>
      </c>
    </row>
    <row r="15" spans="1:13" ht="18" customHeight="1">
      <c r="A15" s="764"/>
      <c r="B15" s="767"/>
      <c r="C15" s="768"/>
      <c r="D15" s="51" t="s">
        <v>84</v>
      </c>
      <c r="E15" s="51" t="s">
        <v>85</v>
      </c>
      <c r="F15" s="51" t="s">
        <v>86</v>
      </c>
      <c r="G15" s="52" t="s">
        <v>31</v>
      </c>
      <c r="H15" s="771"/>
    </row>
    <row r="16" spans="1:13" s="45" customFormat="1" ht="19.5" customHeight="1">
      <c r="A16" s="84"/>
      <c r="B16" s="721" t="s">
        <v>32</v>
      </c>
      <c r="C16" s="721"/>
      <c r="D16" s="44">
        <f>'Instructions and Summary'!B25</f>
        <v>0</v>
      </c>
      <c r="E16" s="44">
        <f>'Instructions and Summary'!C25</f>
        <v>0</v>
      </c>
      <c r="F16" s="44">
        <f>'Instructions and Summary'!D25</f>
        <v>0</v>
      </c>
      <c r="G16" s="53"/>
      <c r="H16" s="92">
        <f t="shared" ref="H16:H25" si="0">SUM(D16:G16)</f>
        <v>0</v>
      </c>
    </row>
    <row r="17" spans="1:8" s="45" customFormat="1" ht="19.5" customHeight="1">
      <c r="A17" s="93"/>
      <c r="B17" s="734" t="s">
        <v>33</v>
      </c>
      <c r="C17" s="734"/>
      <c r="D17" s="44">
        <f>'Instructions and Summary'!B26</f>
        <v>0</v>
      </c>
      <c r="E17" s="44">
        <f>'Instructions and Summary'!C26</f>
        <v>0</v>
      </c>
      <c r="F17" s="44">
        <f>'Instructions and Summary'!D26</f>
        <v>0</v>
      </c>
      <c r="G17" s="54"/>
      <c r="H17" s="94">
        <f t="shared" si="0"/>
        <v>0</v>
      </c>
    </row>
    <row r="18" spans="1:8" s="45" customFormat="1" ht="21" customHeight="1">
      <c r="A18" s="84"/>
      <c r="B18" s="721" t="s">
        <v>34</v>
      </c>
      <c r="C18" s="721"/>
      <c r="D18" s="44">
        <f>'Instructions and Summary'!B27</f>
        <v>0</v>
      </c>
      <c r="E18" s="44">
        <f>'Instructions and Summary'!C27</f>
        <v>0</v>
      </c>
      <c r="F18" s="44">
        <f>'Instructions and Summary'!D27</f>
        <v>0</v>
      </c>
      <c r="G18" s="53"/>
      <c r="H18" s="94">
        <f t="shared" si="0"/>
        <v>0</v>
      </c>
    </row>
    <row r="19" spans="1:8" s="45" customFormat="1" ht="21" customHeight="1">
      <c r="A19" s="93"/>
      <c r="B19" s="734" t="s">
        <v>35</v>
      </c>
      <c r="C19" s="734"/>
      <c r="D19" s="44">
        <f>'Instructions and Summary'!B28</f>
        <v>0</v>
      </c>
      <c r="E19" s="44">
        <f>'Instructions and Summary'!C28</f>
        <v>0</v>
      </c>
      <c r="F19" s="44">
        <f>'Instructions and Summary'!D28</f>
        <v>0</v>
      </c>
      <c r="G19" s="54"/>
      <c r="H19" s="94">
        <f t="shared" si="0"/>
        <v>0</v>
      </c>
    </row>
    <row r="20" spans="1:8" s="45" customFormat="1" ht="21" customHeight="1">
      <c r="A20" s="84"/>
      <c r="B20" s="721" t="s">
        <v>36</v>
      </c>
      <c r="C20" s="721"/>
      <c r="D20" s="44">
        <f>'Instructions and Summary'!B29</f>
        <v>0</v>
      </c>
      <c r="E20" s="44">
        <f>'Instructions and Summary'!C29</f>
        <v>0</v>
      </c>
      <c r="F20" s="44">
        <f>'Instructions and Summary'!D29</f>
        <v>0</v>
      </c>
      <c r="G20" s="53"/>
      <c r="H20" s="94">
        <f t="shared" si="0"/>
        <v>0</v>
      </c>
    </row>
    <row r="21" spans="1:8" s="45" customFormat="1" ht="21" customHeight="1">
      <c r="A21" s="93"/>
      <c r="B21" s="734" t="s">
        <v>37</v>
      </c>
      <c r="C21" s="734"/>
      <c r="D21" s="54" t="e">
        <f>'Instructions and Summary'!#REF!</f>
        <v>#REF!</v>
      </c>
      <c r="E21" s="54" t="e">
        <f>'Instructions and Summary'!#REF!</f>
        <v>#REF!</v>
      </c>
      <c r="F21" s="54" t="e">
        <f>'Instructions and Summary'!#REF!</f>
        <v>#REF!</v>
      </c>
      <c r="G21" s="54"/>
      <c r="H21" s="94" t="e">
        <f t="shared" si="0"/>
        <v>#REF!</v>
      </c>
    </row>
    <row r="22" spans="1:8" s="45" customFormat="1" ht="21" customHeight="1">
      <c r="A22" s="84"/>
      <c r="B22" s="721" t="s">
        <v>38</v>
      </c>
      <c r="C22" s="721"/>
      <c r="D22" s="54">
        <f>'Instructions and Summary'!B35</f>
        <v>0</v>
      </c>
      <c r="E22" s="54">
        <f>'Instructions and Summary'!C35</f>
        <v>0</v>
      </c>
      <c r="F22" s="54">
        <f>'Instructions and Summary'!D35</f>
        <v>0</v>
      </c>
      <c r="G22" s="53"/>
      <c r="H22" s="94">
        <f t="shared" si="0"/>
        <v>0</v>
      </c>
    </row>
    <row r="23" spans="1:8" s="45" customFormat="1" ht="19.5" customHeight="1">
      <c r="A23" s="93"/>
      <c r="B23" s="734" t="s">
        <v>39</v>
      </c>
      <c r="C23" s="734"/>
      <c r="D23" s="54">
        <f>'Instructions and Summary'!B36</f>
        <v>0</v>
      </c>
      <c r="E23" s="54">
        <f>'Instructions and Summary'!C36</f>
        <v>0</v>
      </c>
      <c r="F23" s="54">
        <f>'Instructions and Summary'!D36</f>
        <v>0</v>
      </c>
      <c r="G23" s="54"/>
      <c r="H23" s="94">
        <f t="shared" si="0"/>
        <v>0</v>
      </c>
    </row>
    <row r="24" spans="1:8" s="45" customFormat="1" ht="21" customHeight="1">
      <c r="A24" s="84"/>
      <c r="B24" s="734" t="s">
        <v>40</v>
      </c>
      <c r="C24" s="756"/>
      <c r="D24" s="53" t="e">
        <f>SUM(D16:D23)</f>
        <v>#REF!</v>
      </c>
      <c r="E24" s="53" t="e">
        <f>SUM(E16:E23)</f>
        <v>#REF!</v>
      </c>
      <c r="F24" s="53" t="e">
        <f>SUM(F16:F23)</f>
        <v>#REF!</v>
      </c>
      <c r="G24" s="53">
        <f>SUM(G16:G23)</f>
        <v>0</v>
      </c>
      <c r="H24" s="95" t="e">
        <f t="shared" si="0"/>
        <v>#REF!</v>
      </c>
    </row>
    <row r="25" spans="1:8" s="45" customFormat="1" ht="19.5" customHeight="1">
      <c r="A25" s="93"/>
      <c r="B25" s="734" t="s">
        <v>41</v>
      </c>
      <c r="C25" s="734"/>
      <c r="D25" s="54">
        <f>'Instructions and Summary'!B38</f>
        <v>0</v>
      </c>
      <c r="E25" s="54">
        <f>'Instructions and Summary'!C38</f>
        <v>0</v>
      </c>
      <c r="F25" s="54">
        <f>'Instructions and Summary'!D38</f>
        <v>0</v>
      </c>
      <c r="G25" s="54"/>
      <c r="H25" s="94">
        <f t="shared" si="0"/>
        <v>0</v>
      </c>
    </row>
    <row r="26" spans="1:8" s="45" customFormat="1" ht="20.25" customHeight="1">
      <c r="A26" s="84"/>
      <c r="B26" s="721" t="s">
        <v>42</v>
      </c>
      <c r="C26" s="721"/>
      <c r="D26" s="53" t="e">
        <f>SUM(D24:D25)</f>
        <v>#REF!</v>
      </c>
      <c r="E26" s="53" t="e">
        <f>SUM(E24:E25)</f>
        <v>#REF!</v>
      </c>
      <c r="F26" s="53" t="e">
        <f>SUM(F24:F25)</f>
        <v>#REF!</v>
      </c>
      <c r="G26" s="53">
        <f>SUM(G24:G25)</f>
        <v>0</v>
      </c>
      <c r="H26" s="95" t="e">
        <f>SUM(H24:H25)</f>
        <v>#REF!</v>
      </c>
    </row>
    <row r="27" spans="1:8" ht="7.5" customHeight="1">
      <c r="A27" s="757"/>
      <c r="B27" s="735"/>
      <c r="C27" s="735"/>
      <c r="D27" s="735"/>
      <c r="E27" s="735"/>
      <c r="F27" s="735"/>
      <c r="G27" s="735"/>
      <c r="H27" s="758"/>
    </row>
    <row r="28" spans="1:8" s="45" customFormat="1" ht="16.5" customHeight="1" thickBot="1">
      <c r="A28" s="96" t="s">
        <v>43</v>
      </c>
      <c r="B28" s="752" t="s">
        <v>44</v>
      </c>
      <c r="C28" s="752"/>
      <c r="D28" s="97"/>
      <c r="E28" s="97"/>
      <c r="F28" s="97"/>
      <c r="G28" s="97"/>
      <c r="H28" s="98">
        <f>SUM(D28:G28)</f>
        <v>0</v>
      </c>
    </row>
    <row r="29" spans="1:8" s="45" customFormat="1" ht="11.25" customHeight="1">
      <c r="A29" s="56"/>
      <c r="B29" s="31"/>
      <c r="C29" s="31"/>
      <c r="D29" s="57"/>
      <c r="E29" s="57"/>
      <c r="F29" s="57"/>
      <c r="G29" s="57"/>
      <c r="H29" s="57"/>
    </row>
    <row r="30" spans="1:8" ht="10.5" customHeight="1">
      <c r="H30" s="58" t="s">
        <v>45</v>
      </c>
    </row>
    <row r="31" spans="1:8" ht="9.75" customHeight="1">
      <c r="A31" s="751" t="s">
        <v>46</v>
      </c>
      <c r="B31" s="751"/>
      <c r="C31" s="713"/>
      <c r="D31" s="753"/>
      <c r="E31" s="753"/>
      <c r="F31" s="753"/>
      <c r="G31" s="754" t="s">
        <v>47</v>
      </c>
      <c r="H31" s="755"/>
    </row>
    <row r="32" spans="1:8" ht="13.5" customHeight="1">
      <c r="A32" s="713" t="s">
        <v>48</v>
      </c>
      <c r="B32" s="749"/>
      <c r="C32" s="749"/>
      <c r="D32" s="749"/>
      <c r="E32" s="749"/>
      <c r="F32" s="749"/>
      <c r="G32" s="749"/>
      <c r="H32" s="750"/>
    </row>
    <row r="33" spans="1:8" ht="43.5" customHeight="1">
      <c r="C33" s="61"/>
      <c r="D33"/>
      <c r="E33"/>
      <c r="F33"/>
      <c r="G33"/>
      <c r="H33" s="60"/>
    </row>
    <row r="34" spans="1:8" ht="11.25" customHeight="1">
      <c r="A34" s="733" t="s">
        <v>49</v>
      </c>
      <c r="B34" s="741"/>
      <c r="C34" s="741"/>
      <c r="D34" s="735"/>
      <c r="E34" s="735"/>
      <c r="F34" s="735"/>
      <c r="G34" s="735"/>
      <c r="H34" s="735"/>
    </row>
    <row r="35" spans="1:8" ht="17.25" customHeight="1">
      <c r="B35" s="751" t="s">
        <v>50</v>
      </c>
      <c r="C35" s="751"/>
      <c r="D35" s="751"/>
      <c r="E35" s="36" t="s">
        <v>51</v>
      </c>
      <c r="F35" s="36" t="s">
        <v>52</v>
      </c>
      <c r="G35" s="36" t="s">
        <v>53</v>
      </c>
      <c r="H35" s="62" t="s">
        <v>54</v>
      </c>
    </row>
    <row r="36" spans="1:8" ht="21" customHeight="1">
      <c r="A36" s="55" t="s">
        <v>55</v>
      </c>
      <c r="B36" s="746" t="s">
        <v>84</v>
      </c>
      <c r="C36" s="746"/>
      <c r="D36" s="747"/>
      <c r="E36" s="27"/>
      <c r="F36" s="27"/>
      <c r="G36" s="27"/>
      <c r="H36" s="64">
        <f>SUM(E36:G36)</f>
        <v>0</v>
      </c>
    </row>
    <row r="37" spans="1:8" ht="21" customHeight="1">
      <c r="A37" s="55" t="s">
        <v>56</v>
      </c>
      <c r="B37" s="746" t="s">
        <v>85</v>
      </c>
      <c r="C37" s="746"/>
      <c r="D37" s="747"/>
      <c r="E37" s="27"/>
      <c r="F37" s="27"/>
      <c r="G37" s="27"/>
      <c r="H37" s="64">
        <f>SUM(E37:G37)</f>
        <v>0</v>
      </c>
    </row>
    <row r="38" spans="1:8" ht="21" customHeight="1">
      <c r="A38" s="55" t="s">
        <v>57</v>
      </c>
      <c r="B38" s="746" t="s">
        <v>86</v>
      </c>
      <c r="C38" s="746"/>
      <c r="D38" s="747"/>
      <c r="E38" s="27"/>
      <c r="F38" s="27"/>
      <c r="G38" s="27"/>
      <c r="H38" s="64">
        <f>SUM(E38:G38)</f>
        <v>0</v>
      </c>
    </row>
    <row r="39" spans="1:8" ht="21" customHeight="1">
      <c r="A39" s="55" t="s">
        <v>58</v>
      </c>
      <c r="B39" s="748"/>
      <c r="C39" s="748"/>
      <c r="D39" s="748"/>
      <c r="E39" s="27"/>
      <c r="F39" s="27"/>
      <c r="G39" s="27"/>
      <c r="H39" s="64">
        <f>SUM(E39:G39)</f>
        <v>0</v>
      </c>
    </row>
    <row r="40" spans="1:8" ht="21" customHeight="1">
      <c r="A40" s="65" t="s">
        <v>59</v>
      </c>
      <c r="B40" s="742" t="s">
        <v>60</v>
      </c>
      <c r="C40" s="743"/>
      <c r="D40" s="743"/>
      <c r="E40" s="66">
        <f>SUM(E36:E39)</f>
        <v>0</v>
      </c>
      <c r="F40" s="66">
        <f>SUM(F36:F39)</f>
        <v>0</v>
      </c>
      <c r="G40" s="66">
        <f>SUM(G36:G39)</f>
        <v>0</v>
      </c>
      <c r="H40" s="67">
        <f>SUM(H36:H39)</f>
        <v>0</v>
      </c>
    </row>
    <row r="41" spans="1:8" ht="10.5" customHeight="1">
      <c r="A41" s="733" t="s">
        <v>61</v>
      </c>
      <c r="B41" s="741"/>
      <c r="C41" s="741"/>
      <c r="D41" s="735"/>
      <c r="E41" s="744"/>
      <c r="F41" s="744"/>
      <c r="G41" s="744"/>
      <c r="H41" s="744"/>
    </row>
    <row r="42" spans="1:8" ht="12" customHeight="1">
      <c r="A42" s="743"/>
      <c r="B42" s="743"/>
      <c r="C42" s="745"/>
      <c r="D42" s="36" t="s">
        <v>62</v>
      </c>
      <c r="E42" s="36" t="s">
        <v>63</v>
      </c>
      <c r="F42" s="36" t="s">
        <v>64</v>
      </c>
      <c r="G42" s="36" t="s">
        <v>65</v>
      </c>
      <c r="H42" s="62" t="s">
        <v>66</v>
      </c>
    </row>
    <row r="43" spans="1:8" ht="21" customHeight="1">
      <c r="A43" s="55" t="s">
        <v>67</v>
      </c>
      <c r="B43" s="734" t="s">
        <v>12</v>
      </c>
      <c r="C43" s="734"/>
      <c r="D43" s="27">
        <f>SUM(E43:H43)</f>
        <v>0</v>
      </c>
      <c r="E43" s="27"/>
      <c r="F43" s="27"/>
      <c r="G43" s="27"/>
      <c r="H43" s="28"/>
    </row>
    <row r="44" spans="1:8" ht="21" customHeight="1">
      <c r="A44" s="55" t="s">
        <v>68</v>
      </c>
      <c r="B44" s="734" t="s">
        <v>13</v>
      </c>
      <c r="C44" s="734"/>
      <c r="D44" s="27">
        <f>SUM(E44:H44)</f>
        <v>0</v>
      </c>
      <c r="E44" s="27"/>
      <c r="F44" s="27"/>
      <c r="G44" s="27"/>
      <c r="H44" s="28"/>
    </row>
    <row r="45" spans="1:8" ht="21" customHeight="1">
      <c r="A45" s="55" t="s">
        <v>69</v>
      </c>
      <c r="B45" s="733" t="s">
        <v>70</v>
      </c>
      <c r="C45" s="734"/>
      <c r="D45" s="63">
        <f>SUM(D43:D44)</f>
        <v>0</v>
      </c>
      <c r="E45" s="63">
        <f>SUM(E43:E44)</f>
        <v>0</v>
      </c>
      <c r="F45" s="63">
        <f>SUM(F43:F44)</f>
        <v>0</v>
      </c>
      <c r="G45" s="63">
        <f>SUM(G43:G44)</f>
        <v>0</v>
      </c>
      <c r="H45" s="64">
        <f>SUM(H43:H44)</f>
        <v>0</v>
      </c>
    </row>
    <row r="46" spans="1:8" ht="13">
      <c r="A46" s="733" t="s">
        <v>71</v>
      </c>
      <c r="B46" s="741"/>
      <c r="C46" s="741"/>
      <c r="D46" s="741"/>
      <c r="E46" s="735"/>
      <c r="F46" s="735"/>
      <c r="G46" s="735"/>
      <c r="H46" s="735"/>
    </row>
    <row r="47" spans="1:8">
      <c r="A47" s="736" t="s">
        <v>50</v>
      </c>
      <c r="B47" s="737"/>
      <c r="C47" s="737"/>
      <c r="D47" s="737"/>
      <c r="E47" s="739" t="s">
        <v>72</v>
      </c>
      <c r="F47" s="740"/>
      <c r="G47" s="740"/>
      <c r="H47" s="740"/>
    </row>
    <row r="48" spans="1:8" ht="14">
      <c r="A48" s="738"/>
      <c r="B48" s="738"/>
      <c r="C48" s="738"/>
      <c r="D48" s="738"/>
      <c r="E48" s="51" t="s">
        <v>84</v>
      </c>
      <c r="F48" s="51" t="s">
        <v>85</v>
      </c>
      <c r="G48" s="51" t="s">
        <v>86</v>
      </c>
      <c r="H48" s="34"/>
    </row>
    <row r="49" spans="1:8" ht="21" customHeight="1">
      <c r="A49" s="55" t="s">
        <v>73</v>
      </c>
      <c r="B49" s="731"/>
      <c r="C49" s="731"/>
      <c r="D49" s="732"/>
      <c r="E49" s="28"/>
      <c r="F49" s="28"/>
      <c r="G49" s="28"/>
      <c r="H49" s="28"/>
    </row>
    <row r="50" spans="1:8" ht="21" customHeight="1">
      <c r="A50" s="55" t="s">
        <v>74</v>
      </c>
      <c r="B50" s="731"/>
      <c r="C50" s="731"/>
      <c r="D50" s="732"/>
      <c r="E50" s="28"/>
      <c r="F50" s="28"/>
      <c r="G50" s="28"/>
      <c r="H50" s="28"/>
    </row>
    <row r="51" spans="1:8" ht="21" customHeight="1">
      <c r="A51" s="55" t="s">
        <v>75</v>
      </c>
      <c r="B51" s="731"/>
      <c r="C51" s="731"/>
      <c r="D51" s="732"/>
      <c r="E51" s="28"/>
      <c r="F51" s="28"/>
      <c r="G51" s="28"/>
      <c r="H51" s="28"/>
    </row>
    <row r="52" spans="1:8" ht="21" customHeight="1">
      <c r="A52" s="55" t="s">
        <v>76</v>
      </c>
      <c r="B52" s="731"/>
      <c r="C52" s="731"/>
      <c r="D52" s="732"/>
      <c r="E52" s="28"/>
      <c r="F52" s="28"/>
      <c r="G52" s="28"/>
      <c r="H52" s="28"/>
    </row>
    <row r="53" spans="1:8" ht="21" customHeight="1">
      <c r="A53" s="55" t="s">
        <v>77</v>
      </c>
      <c r="B53" s="733" t="s">
        <v>78</v>
      </c>
      <c r="C53" s="734"/>
      <c r="D53" s="734"/>
      <c r="E53" s="64">
        <f>SUM(E49:E52)</f>
        <v>0</v>
      </c>
      <c r="F53" s="64">
        <f>SUM(F49:F52)</f>
        <v>0</v>
      </c>
      <c r="G53" s="64">
        <f>SUM(G49:G52)</f>
        <v>0</v>
      </c>
      <c r="H53" s="64">
        <f>SUM(H49:H52)</f>
        <v>0</v>
      </c>
    </row>
    <row r="54" spans="1:8" ht="13">
      <c r="A54" s="726" t="s">
        <v>79</v>
      </c>
      <c r="B54" s="726"/>
      <c r="C54" s="727"/>
      <c r="D54" s="728"/>
      <c r="E54" s="728"/>
      <c r="F54" s="728"/>
      <c r="G54" s="728"/>
      <c r="H54" s="728"/>
    </row>
    <row r="55" spans="1:8">
      <c r="A55" s="68" t="s">
        <v>80</v>
      </c>
      <c r="B55" s="68"/>
      <c r="C55" s="729"/>
      <c r="D55" s="730"/>
      <c r="E55" s="69" t="s">
        <v>81</v>
      </c>
      <c r="F55" s="729"/>
      <c r="G55" s="729"/>
      <c r="H55" s="729"/>
    </row>
    <row r="56" spans="1:8" ht="13">
      <c r="A56" s="722"/>
      <c r="B56" s="722"/>
      <c r="C56" s="722"/>
      <c r="D56" s="723"/>
      <c r="E56" s="724"/>
      <c r="F56" s="722"/>
      <c r="G56" s="722"/>
      <c r="H56" s="722"/>
    </row>
    <row r="57" spans="1:8">
      <c r="A57" s="68" t="s">
        <v>82</v>
      </c>
      <c r="B57" s="68"/>
      <c r="C57" s="725"/>
      <c r="D57" s="725"/>
      <c r="E57" s="725"/>
      <c r="F57" s="725"/>
      <c r="G57" s="725"/>
      <c r="H57" s="725"/>
    </row>
    <row r="58" spans="1:8">
      <c r="A58" s="715"/>
      <c r="B58" s="715"/>
      <c r="C58" s="715"/>
      <c r="D58" s="715"/>
      <c r="E58" s="715"/>
      <c r="F58" s="715"/>
      <c r="G58" s="715"/>
      <c r="H58" s="715"/>
    </row>
    <row r="59" spans="1:8" ht="13">
      <c r="A59" s="715"/>
      <c r="B59" s="715"/>
      <c r="C59" s="715"/>
      <c r="D59" s="715"/>
      <c r="E59" s="715"/>
      <c r="F59" s="715"/>
      <c r="G59" s="715"/>
      <c r="H59" s="718"/>
    </row>
    <row r="60" spans="1:8" ht="13.5" customHeight="1">
      <c r="A60" s="719"/>
      <c r="B60" s="719"/>
      <c r="C60" s="719"/>
      <c r="D60" s="719"/>
      <c r="E60" s="719"/>
      <c r="F60" s="719"/>
      <c r="G60" s="719"/>
      <c r="H60" s="720"/>
    </row>
    <row r="61" spans="1:8" ht="13">
      <c r="C61" s="713"/>
      <c r="D61" s="714"/>
      <c r="E61" s="714"/>
      <c r="F61" s="714"/>
      <c r="G61" s="714"/>
      <c r="H61" s="58" t="s">
        <v>45</v>
      </c>
    </row>
    <row r="62" spans="1:8" ht="13">
      <c r="A62" s="721" t="s">
        <v>46</v>
      </c>
      <c r="B62" s="721"/>
      <c r="C62" s="61" t="s">
        <v>83</v>
      </c>
      <c r="D62"/>
      <c r="E62"/>
      <c r="F62"/>
      <c r="G62"/>
      <c r="H62" s="60" t="s">
        <v>47</v>
      </c>
    </row>
    <row r="63" spans="1:8" ht="14.25" customHeight="1">
      <c r="C63" s="713" t="s">
        <v>48</v>
      </c>
      <c r="D63" s="714"/>
      <c r="E63" s="714"/>
      <c r="F63" s="714"/>
      <c r="G63" s="714"/>
    </row>
    <row r="64" spans="1:8" ht="14.25" customHeight="1">
      <c r="C64" s="59"/>
      <c r="D64" s="70"/>
      <c r="E64" s="70"/>
      <c r="F64" s="70"/>
      <c r="G64" s="70"/>
    </row>
    <row r="65" spans="1:8">
      <c r="A65" s="715"/>
      <c r="B65" s="715"/>
      <c r="C65" s="715"/>
      <c r="D65" s="715"/>
      <c r="E65" s="715"/>
      <c r="F65" s="715"/>
      <c r="G65" s="715"/>
      <c r="H65" s="715"/>
    </row>
    <row r="66" spans="1:8">
      <c r="A66" s="715"/>
      <c r="B66" s="715"/>
      <c r="C66" s="715"/>
      <c r="D66" s="715"/>
      <c r="E66" s="715"/>
      <c r="F66" s="715"/>
      <c r="G66" s="715"/>
      <c r="H66" s="715"/>
    </row>
    <row r="67" spans="1:8">
      <c r="A67" s="715"/>
      <c r="B67" s="715"/>
      <c r="C67" s="715"/>
      <c r="D67" s="715"/>
      <c r="E67" s="715"/>
      <c r="F67" s="715"/>
      <c r="G67" s="715"/>
      <c r="H67" s="715"/>
    </row>
    <row r="68" spans="1:8">
      <c r="A68" s="715"/>
      <c r="B68" s="715"/>
      <c r="C68" s="715"/>
      <c r="D68" s="715"/>
      <c r="E68" s="715"/>
      <c r="F68" s="715"/>
      <c r="G68" s="715"/>
      <c r="H68" s="715"/>
    </row>
    <row r="69" spans="1:8">
      <c r="A69" s="715"/>
      <c r="B69" s="715"/>
      <c r="C69" s="715"/>
      <c r="D69" s="715"/>
      <c r="E69" s="715"/>
      <c r="F69" s="715"/>
      <c r="G69" s="715"/>
      <c r="H69" s="715"/>
    </row>
    <row r="70" spans="1:8">
      <c r="A70" s="715"/>
      <c r="B70" s="715"/>
      <c r="C70" s="715"/>
      <c r="D70" s="715"/>
      <c r="E70" s="715"/>
      <c r="F70" s="715"/>
      <c r="G70" s="715"/>
      <c r="H70" s="715"/>
    </row>
    <row r="71" spans="1:8">
      <c r="A71" s="715"/>
      <c r="B71" s="715"/>
      <c r="C71" s="715"/>
      <c r="D71" s="715"/>
      <c r="E71" s="715"/>
      <c r="F71" s="715"/>
      <c r="G71" s="715"/>
      <c r="H71" s="715"/>
    </row>
    <row r="72" spans="1:8">
      <c r="A72" s="715"/>
      <c r="B72" s="715"/>
      <c r="C72" s="715"/>
      <c r="D72" s="715"/>
      <c r="E72" s="715"/>
      <c r="F72" s="715"/>
      <c r="G72" s="715"/>
      <c r="H72" s="715"/>
    </row>
    <row r="73" spans="1:8">
      <c r="A73" s="715"/>
      <c r="B73" s="715"/>
      <c r="C73" s="715"/>
      <c r="D73" s="715"/>
      <c r="E73" s="715"/>
      <c r="F73" s="715"/>
      <c r="G73" s="715"/>
      <c r="H73" s="715"/>
    </row>
    <row r="74" spans="1:8">
      <c r="A74" s="715"/>
      <c r="B74" s="715"/>
      <c r="C74" s="715"/>
      <c r="D74" s="715"/>
      <c r="E74" s="715"/>
      <c r="F74" s="715"/>
      <c r="G74" s="715"/>
      <c r="H74" s="715"/>
    </row>
    <row r="75" spans="1:8">
      <c r="A75" s="715"/>
      <c r="B75" s="715"/>
      <c r="C75" s="715"/>
      <c r="D75" s="715"/>
      <c r="E75" s="715"/>
      <c r="F75" s="715"/>
      <c r="G75" s="715"/>
      <c r="H75" s="715"/>
    </row>
    <row r="76" spans="1:8">
      <c r="A76" s="715"/>
      <c r="B76" s="715"/>
      <c r="C76" s="715"/>
      <c r="D76" s="715"/>
      <c r="E76" s="715"/>
      <c r="F76" s="715"/>
      <c r="G76" s="715"/>
      <c r="H76" s="715"/>
    </row>
    <row r="77" spans="1:8">
      <c r="A77" s="715"/>
      <c r="B77" s="715"/>
      <c r="C77" s="715"/>
      <c r="D77" s="715"/>
      <c r="E77" s="715"/>
      <c r="F77" s="715"/>
      <c r="G77" s="715"/>
      <c r="H77" s="715"/>
    </row>
    <row r="78" spans="1:8">
      <c r="A78" s="715"/>
      <c r="B78" s="715"/>
      <c r="C78" s="715"/>
      <c r="D78" s="715"/>
      <c r="E78" s="715"/>
      <c r="F78" s="715"/>
      <c r="G78" s="715"/>
      <c r="H78" s="715"/>
    </row>
    <row r="79" spans="1:8">
      <c r="A79" s="715"/>
      <c r="B79" s="715"/>
      <c r="C79" s="715"/>
      <c r="D79" s="715"/>
      <c r="E79" s="715"/>
      <c r="F79" s="715"/>
      <c r="G79" s="715"/>
      <c r="H79" s="715"/>
    </row>
    <row r="80" spans="1:8">
      <c r="A80" s="715"/>
      <c r="B80" s="715"/>
      <c r="C80" s="715"/>
      <c r="D80" s="715"/>
      <c r="E80" s="715"/>
      <c r="F80" s="715"/>
      <c r="G80" s="715"/>
      <c r="H80" s="715"/>
    </row>
    <row r="81" spans="1:8">
      <c r="A81" s="715"/>
      <c r="B81" s="715"/>
      <c r="C81" s="715"/>
      <c r="D81" s="715"/>
      <c r="E81" s="715"/>
      <c r="F81" s="715"/>
      <c r="G81" s="715"/>
      <c r="H81" s="715"/>
    </row>
    <row r="82" spans="1:8">
      <c r="A82" s="715"/>
      <c r="B82" s="715"/>
      <c r="C82" s="715"/>
      <c r="D82" s="715"/>
      <c r="E82" s="715"/>
      <c r="F82" s="715"/>
      <c r="G82" s="715"/>
      <c r="H82" s="715"/>
    </row>
    <row r="83" spans="1:8">
      <c r="A83" s="715"/>
      <c r="B83" s="715"/>
      <c r="C83" s="715"/>
      <c r="D83" s="715"/>
      <c r="E83" s="715"/>
      <c r="F83" s="715"/>
      <c r="G83" s="715"/>
      <c r="H83" s="715"/>
    </row>
    <row r="84" spans="1:8">
      <c r="A84" s="715"/>
      <c r="B84" s="715"/>
      <c r="C84" s="715"/>
      <c r="D84" s="715"/>
      <c r="E84" s="715"/>
      <c r="F84" s="715"/>
      <c r="G84" s="715"/>
      <c r="H84" s="715"/>
    </row>
    <row r="85" spans="1:8">
      <c r="A85" s="715"/>
      <c r="B85" s="715"/>
      <c r="C85" s="715"/>
      <c r="D85" s="715"/>
      <c r="E85" s="715"/>
      <c r="F85" s="715"/>
      <c r="G85" s="715"/>
      <c r="H85" s="715"/>
    </row>
    <row r="86" spans="1:8">
      <c r="A86" s="715"/>
      <c r="B86" s="715"/>
      <c r="C86" s="715"/>
      <c r="D86" s="715"/>
      <c r="E86" s="715"/>
      <c r="F86" s="715"/>
      <c r="G86" s="715"/>
      <c r="H86" s="715"/>
    </row>
    <row r="87" spans="1:8">
      <c r="A87" s="715"/>
      <c r="B87" s="715"/>
      <c r="C87" s="715"/>
      <c r="D87" s="715"/>
      <c r="E87" s="715"/>
      <c r="F87" s="715"/>
      <c r="G87" s="715"/>
      <c r="H87" s="715"/>
    </row>
    <row r="88" spans="1:8">
      <c r="A88" s="715"/>
      <c r="B88" s="715"/>
      <c r="C88" s="715"/>
      <c r="D88" s="715"/>
      <c r="E88" s="715"/>
      <c r="F88" s="715"/>
      <c r="G88" s="715"/>
      <c r="H88" s="715"/>
    </row>
    <row r="89" spans="1:8">
      <c r="A89" s="715"/>
      <c r="B89" s="715"/>
      <c r="C89" s="715"/>
      <c r="D89" s="715"/>
      <c r="E89" s="715"/>
      <c r="F89" s="715"/>
      <c r="G89" s="715"/>
      <c r="H89" s="715"/>
    </row>
    <row r="90" spans="1:8">
      <c r="A90" s="715"/>
      <c r="B90" s="715"/>
      <c r="C90" s="715"/>
      <c r="D90" s="715"/>
      <c r="E90" s="715"/>
      <c r="F90" s="715"/>
      <c r="G90" s="715"/>
      <c r="H90" s="715"/>
    </row>
    <row r="91" spans="1:8">
      <c r="A91" s="715"/>
      <c r="B91" s="715"/>
      <c r="C91" s="715"/>
      <c r="D91" s="715"/>
      <c r="E91" s="715"/>
      <c r="F91" s="715"/>
      <c r="G91" s="715"/>
      <c r="H91" s="715"/>
    </row>
    <row r="92" spans="1:8">
      <c r="A92" s="715"/>
      <c r="B92" s="715"/>
      <c r="C92" s="715"/>
      <c r="D92" s="715"/>
      <c r="E92" s="715"/>
      <c r="F92" s="715"/>
      <c r="G92" s="715"/>
      <c r="H92" s="715"/>
    </row>
    <row r="93" spans="1:8">
      <c r="A93" s="715"/>
      <c r="B93" s="715"/>
      <c r="C93" s="715"/>
      <c r="D93" s="715"/>
      <c r="E93" s="715"/>
      <c r="F93" s="715"/>
      <c r="G93" s="715"/>
      <c r="H93" s="715"/>
    </row>
    <row r="94" spans="1:8">
      <c r="A94" s="715"/>
      <c r="B94" s="715"/>
      <c r="C94" s="715"/>
      <c r="D94" s="715"/>
      <c r="E94" s="715"/>
      <c r="F94" s="715"/>
      <c r="G94" s="715"/>
      <c r="H94" s="715"/>
    </row>
    <row r="95" spans="1:8">
      <c r="A95" s="715"/>
      <c r="B95" s="715"/>
      <c r="C95" s="715"/>
      <c r="D95" s="715"/>
      <c r="E95" s="715"/>
      <c r="F95" s="715"/>
      <c r="G95" s="715"/>
      <c r="H95" s="715"/>
    </row>
    <row r="96" spans="1:8">
      <c r="A96" s="715"/>
      <c r="B96" s="715"/>
      <c r="C96" s="715"/>
      <c r="D96" s="715"/>
      <c r="E96" s="715"/>
      <c r="F96" s="715"/>
      <c r="G96" s="715"/>
      <c r="H96" s="715"/>
    </row>
    <row r="97" spans="1:8">
      <c r="A97" s="715"/>
      <c r="B97" s="715"/>
      <c r="C97" s="715"/>
      <c r="D97" s="715"/>
      <c r="E97" s="715"/>
      <c r="F97" s="715"/>
      <c r="G97" s="715"/>
      <c r="H97" s="715"/>
    </row>
    <row r="98" spans="1:8">
      <c r="A98" s="715"/>
      <c r="B98" s="715"/>
      <c r="C98" s="715"/>
      <c r="D98" s="715"/>
      <c r="E98" s="715"/>
      <c r="F98" s="715"/>
      <c r="G98" s="715"/>
      <c r="H98" s="715"/>
    </row>
    <row r="99" spans="1:8">
      <c r="A99" s="715"/>
      <c r="B99" s="715"/>
      <c r="C99" s="715"/>
      <c r="D99" s="715"/>
      <c r="E99" s="715"/>
      <c r="F99" s="715"/>
      <c r="G99" s="715"/>
      <c r="H99" s="715"/>
    </row>
    <row r="100" spans="1:8">
      <c r="A100" s="715"/>
      <c r="B100" s="715"/>
      <c r="C100" s="715"/>
      <c r="D100" s="715"/>
      <c r="E100" s="715"/>
      <c r="F100" s="715"/>
      <c r="G100" s="715"/>
      <c r="H100" s="715"/>
    </row>
    <row r="101" spans="1:8">
      <c r="A101" s="715"/>
      <c r="B101" s="715"/>
      <c r="C101" s="715"/>
      <c r="D101" s="715"/>
      <c r="E101" s="715"/>
      <c r="F101" s="715"/>
      <c r="G101" s="715"/>
      <c r="H101" s="715"/>
    </row>
    <row r="102" spans="1:8">
      <c r="A102" s="715"/>
      <c r="B102" s="715"/>
      <c r="C102" s="715"/>
      <c r="D102" s="715"/>
      <c r="E102" s="715"/>
      <c r="F102" s="715"/>
      <c r="G102" s="715"/>
      <c r="H102" s="715"/>
    </row>
    <row r="104" spans="1:8">
      <c r="A104" s="715"/>
      <c r="B104" s="715"/>
      <c r="C104" s="715"/>
      <c r="D104" s="715"/>
      <c r="E104" s="715"/>
      <c r="F104" s="715"/>
      <c r="G104" s="715"/>
      <c r="H104" s="715"/>
    </row>
    <row r="105" spans="1:8">
      <c r="A105" s="715"/>
      <c r="B105" s="715"/>
      <c r="C105" s="715"/>
      <c r="D105" s="715"/>
      <c r="E105" s="715"/>
      <c r="F105" s="715"/>
      <c r="G105" s="715"/>
      <c r="H105" s="715"/>
    </row>
    <row r="106" spans="1:8">
      <c r="A106" s="715"/>
      <c r="B106" s="715"/>
      <c r="C106" s="715"/>
      <c r="D106" s="715"/>
      <c r="E106" s="715"/>
      <c r="F106" s="715"/>
      <c r="G106" s="715"/>
      <c r="H106" s="715"/>
    </row>
    <row r="107" spans="1:8">
      <c r="A107" s="715"/>
      <c r="B107" s="715"/>
      <c r="C107" s="715"/>
      <c r="D107" s="715"/>
      <c r="E107" s="715"/>
      <c r="F107" s="715"/>
      <c r="G107" s="715"/>
      <c r="H107" s="715"/>
    </row>
    <row r="108" spans="1:8">
      <c r="A108" s="715"/>
      <c r="B108" s="715"/>
      <c r="C108" s="715"/>
      <c r="D108" s="715"/>
      <c r="E108" s="715"/>
      <c r="F108" s="715"/>
      <c r="G108" s="715"/>
      <c r="H108" s="715"/>
    </row>
    <row r="109" spans="1:8">
      <c r="A109" s="715"/>
      <c r="B109" s="715"/>
      <c r="C109" s="715"/>
      <c r="D109" s="715"/>
      <c r="E109" s="715"/>
      <c r="F109" s="715"/>
      <c r="G109" s="715"/>
      <c r="H109" s="715"/>
    </row>
    <row r="110" spans="1:8">
      <c r="A110" s="715"/>
      <c r="B110" s="715"/>
      <c r="C110" s="715"/>
      <c r="D110" s="715"/>
      <c r="E110" s="715"/>
      <c r="F110" s="715"/>
      <c r="G110" s="715"/>
      <c r="H110" s="715"/>
    </row>
    <row r="111" spans="1:8">
      <c r="A111" s="715"/>
      <c r="B111" s="715"/>
      <c r="C111" s="715"/>
      <c r="D111" s="715"/>
      <c r="E111" s="715"/>
      <c r="F111" s="715"/>
      <c r="G111" s="715"/>
      <c r="H111" s="715"/>
    </row>
    <row r="112" spans="1:8">
      <c r="A112" s="715"/>
      <c r="B112" s="715"/>
      <c r="C112" s="715"/>
      <c r="D112" s="715"/>
      <c r="E112" s="715"/>
      <c r="F112" s="715"/>
      <c r="G112" s="715"/>
      <c r="H112" s="715"/>
    </row>
    <row r="113" spans="1:8">
      <c r="A113" s="715"/>
      <c r="B113" s="715"/>
      <c r="C113" s="715"/>
      <c r="D113" s="715"/>
      <c r="E113" s="715"/>
      <c r="F113" s="715"/>
      <c r="G113" s="715"/>
      <c r="H113" s="715"/>
    </row>
    <row r="114" spans="1:8">
      <c r="A114" s="715"/>
      <c r="B114" s="715"/>
      <c r="C114" s="715"/>
      <c r="D114" s="715"/>
      <c r="E114" s="715"/>
      <c r="F114" s="715"/>
      <c r="G114" s="715"/>
      <c r="H114" s="715"/>
    </row>
    <row r="115" spans="1:8">
      <c r="A115" s="715"/>
      <c r="B115" s="715"/>
      <c r="C115" s="715"/>
      <c r="D115" s="715"/>
      <c r="E115" s="715"/>
      <c r="F115" s="715"/>
      <c r="G115" s="715"/>
      <c r="H115" s="715"/>
    </row>
    <row r="116" spans="1:8">
      <c r="A116" s="715"/>
      <c r="B116" s="715"/>
      <c r="C116" s="715"/>
      <c r="D116" s="715"/>
      <c r="E116" s="715"/>
      <c r="F116" s="715"/>
      <c r="G116" s="715"/>
      <c r="H116" s="715"/>
    </row>
    <row r="117" spans="1:8">
      <c r="A117" s="715"/>
      <c r="B117" s="715"/>
      <c r="C117" s="715"/>
      <c r="D117" s="715"/>
      <c r="E117" s="715"/>
      <c r="F117" s="715"/>
      <c r="G117" s="715"/>
      <c r="H117" s="715"/>
    </row>
    <row r="118" spans="1:8">
      <c r="A118" s="715"/>
      <c r="B118" s="715"/>
      <c r="C118" s="715"/>
      <c r="D118" s="715"/>
      <c r="E118" s="715"/>
      <c r="F118" s="715"/>
      <c r="G118" s="715"/>
      <c r="H118" s="715"/>
    </row>
    <row r="119" spans="1:8">
      <c r="A119" s="715"/>
      <c r="B119" s="715"/>
      <c r="C119" s="715"/>
      <c r="D119" s="715"/>
      <c r="E119" s="715"/>
      <c r="F119" s="715"/>
      <c r="G119" s="715"/>
      <c r="H119" s="715"/>
    </row>
    <row r="120" spans="1:8">
      <c r="A120" s="715"/>
      <c r="B120" s="715"/>
      <c r="C120" s="715"/>
      <c r="D120" s="715"/>
      <c r="E120" s="715"/>
      <c r="F120" s="715"/>
      <c r="G120" s="715"/>
      <c r="H120" s="715"/>
    </row>
    <row r="121" spans="1:8">
      <c r="A121" s="715"/>
      <c r="B121" s="715"/>
      <c r="C121" s="715"/>
      <c r="D121" s="715"/>
      <c r="E121" s="715"/>
      <c r="F121" s="715"/>
      <c r="G121" s="715"/>
      <c r="H121" s="715"/>
    </row>
    <row r="122" spans="1:8">
      <c r="A122" s="715"/>
      <c r="B122" s="715"/>
      <c r="C122" s="715"/>
      <c r="D122" s="715"/>
      <c r="E122" s="715"/>
      <c r="F122" s="715"/>
      <c r="G122" s="715"/>
      <c r="H122" s="715"/>
    </row>
    <row r="123" spans="1:8">
      <c r="A123" s="715"/>
      <c r="B123" s="715"/>
      <c r="C123" s="715"/>
      <c r="D123" s="715"/>
      <c r="E123" s="715"/>
      <c r="F123" s="715"/>
      <c r="G123" s="715"/>
      <c r="H123" s="715"/>
    </row>
    <row r="124" spans="1:8">
      <c r="A124" s="715"/>
      <c r="B124" s="715"/>
      <c r="C124" s="715"/>
      <c r="D124" s="715"/>
      <c r="E124" s="715"/>
      <c r="F124" s="715"/>
      <c r="G124" s="715"/>
      <c r="H124" s="715"/>
    </row>
    <row r="125" spans="1:8">
      <c r="A125" s="715"/>
      <c r="B125" s="715"/>
      <c r="C125" s="715"/>
      <c r="D125" s="715"/>
      <c r="E125" s="715"/>
      <c r="F125" s="715"/>
      <c r="G125" s="715"/>
      <c r="H125" s="715"/>
    </row>
    <row r="126" spans="1:8">
      <c r="A126" s="715"/>
      <c r="B126" s="715"/>
      <c r="C126" s="715"/>
      <c r="D126" s="715"/>
      <c r="E126" s="715"/>
      <c r="F126" s="715"/>
      <c r="G126" s="715"/>
      <c r="H126" s="715"/>
    </row>
    <row r="127" spans="1:8">
      <c r="A127" s="715"/>
      <c r="B127" s="715"/>
      <c r="C127" s="715"/>
      <c r="D127" s="715"/>
      <c r="E127" s="715"/>
      <c r="F127" s="715"/>
      <c r="G127" s="715"/>
      <c r="H127" s="715"/>
    </row>
    <row r="128" spans="1:8">
      <c r="A128" s="715"/>
      <c r="B128" s="715"/>
      <c r="C128" s="715"/>
      <c r="D128" s="715"/>
      <c r="E128" s="715"/>
      <c r="F128" s="715"/>
      <c r="G128" s="715"/>
      <c r="H128" s="715"/>
    </row>
    <row r="129" spans="1:8">
      <c r="A129" s="715"/>
      <c r="B129" s="715"/>
      <c r="C129" s="715"/>
      <c r="D129" s="715"/>
      <c r="E129" s="715"/>
      <c r="F129" s="715"/>
      <c r="G129" s="715"/>
      <c r="H129" s="715"/>
    </row>
    <row r="130" spans="1:8">
      <c r="A130" s="715"/>
      <c r="B130" s="715"/>
      <c r="C130" s="715"/>
      <c r="D130" s="715"/>
      <c r="E130" s="715"/>
      <c r="F130" s="715"/>
      <c r="G130" s="715"/>
      <c r="H130" s="715"/>
    </row>
    <row r="131" spans="1:8">
      <c r="A131" s="715"/>
      <c r="B131" s="715"/>
      <c r="C131" s="715"/>
      <c r="D131" s="715"/>
      <c r="E131" s="715"/>
      <c r="F131" s="715"/>
      <c r="G131" s="715"/>
      <c r="H131" s="715"/>
    </row>
    <row r="132" spans="1:8">
      <c r="A132" s="715"/>
      <c r="B132" s="715"/>
      <c r="C132" s="715"/>
      <c r="D132" s="715"/>
      <c r="E132" s="715"/>
      <c r="F132" s="715"/>
      <c r="G132" s="715"/>
      <c r="H132" s="715"/>
    </row>
    <row r="133" spans="1:8">
      <c r="A133" s="715"/>
      <c r="B133" s="715"/>
      <c r="C133" s="715"/>
      <c r="D133" s="715"/>
      <c r="E133" s="715"/>
      <c r="F133" s="715"/>
      <c r="G133" s="715"/>
      <c r="H133" s="715"/>
    </row>
    <row r="134" spans="1:8">
      <c r="A134" s="715"/>
      <c r="B134" s="715"/>
      <c r="C134" s="715"/>
      <c r="D134" s="715"/>
      <c r="E134" s="715"/>
      <c r="F134" s="715"/>
      <c r="G134" s="715"/>
      <c r="H134" s="715"/>
    </row>
    <row r="135" spans="1:8">
      <c r="A135" s="715"/>
      <c r="B135" s="715"/>
      <c r="C135" s="715"/>
      <c r="D135" s="715"/>
      <c r="E135" s="715"/>
      <c r="F135" s="715"/>
      <c r="G135" s="715"/>
      <c r="H135" s="715"/>
    </row>
    <row r="136" spans="1:8">
      <c r="A136" s="715"/>
      <c r="B136" s="715"/>
      <c r="C136" s="715"/>
      <c r="D136" s="715"/>
      <c r="E136" s="715"/>
      <c r="F136" s="715"/>
      <c r="G136" s="715"/>
      <c r="H136" s="715"/>
    </row>
    <row r="137" spans="1:8">
      <c r="A137" s="715"/>
      <c r="B137" s="715"/>
      <c r="C137" s="715"/>
      <c r="D137" s="715"/>
      <c r="E137" s="715"/>
      <c r="F137" s="715"/>
      <c r="G137" s="715"/>
      <c r="H137" s="715"/>
    </row>
    <row r="138" spans="1:8">
      <c r="A138" s="715"/>
      <c r="B138" s="715"/>
      <c r="C138" s="715"/>
      <c r="D138" s="715"/>
      <c r="E138" s="715"/>
      <c r="F138" s="715"/>
      <c r="G138" s="715"/>
      <c r="H138" s="715"/>
    </row>
    <row r="139" spans="1:8">
      <c r="A139" s="715"/>
      <c r="B139" s="715"/>
      <c r="C139" s="715"/>
      <c r="D139" s="715"/>
      <c r="E139" s="715"/>
      <c r="F139" s="715"/>
      <c r="G139" s="715"/>
      <c r="H139" s="715"/>
    </row>
    <row r="140" spans="1:8">
      <c r="A140" s="715"/>
      <c r="B140" s="715"/>
      <c r="C140" s="715"/>
      <c r="D140" s="715"/>
      <c r="E140" s="715"/>
      <c r="F140" s="715"/>
      <c r="G140" s="715"/>
      <c r="H140" s="715"/>
    </row>
    <row r="141" spans="1:8">
      <c r="A141" s="715"/>
      <c r="B141" s="715"/>
      <c r="C141" s="715"/>
      <c r="D141" s="715"/>
      <c r="E141" s="715"/>
      <c r="F141" s="715"/>
      <c r="G141" s="715"/>
      <c r="H141" s="715"/>
    </row>
    <row r="142" spans="1:8">
      <c r="A142" s="715"/>
      <c r="B142" s="715"/>
      <c r="C142" s="715"/>
      <c r="D142" s="715"/>
      <c r="E142" s="715"/>
      <c r="F142" s="715"/>
      <c r="G142" s="715"/>
      <c r="H142" s="715"/>
    </row>
    <row r="143" spans="1:8">
      <c r="A143" s="715"/>
      <c r="B143" s="715"/>
      <c r="C143" s="715"/>
      <c r="D143" s="715"/>
      <c r="E143" s="715"/>
      <c r="F143" s="715"/>
      <c r="G143" s="715"/>
      <c r="H143" s="715"/>
    </row>
    <row r="144" spans="1:8">
      <c r="A144" s="715"/>
      <c r="B144" s="715"/>
      <c r="C144" s="715"/>
      <c r="D144" s="715"/>
      <c r="E144" s="715"/>
      <c r="F144" s="715"/>
      <c r="G144" s="715"/>
      <c r="H144" s="715"/>
    </row>
    <row r="145" spans="1:8">
      <c r="A145" s="715"/>
      <c r="B145" s="715"/>
      <c r="C145" s="715"/>
      <c r="D145" s="715"/>
      <c r="E145" s="715"/>
      <c r="F145" s="715"/>
      <c r="G145" s="715"/>
      <c r="H145" s="715"/>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N38"/>
  <sheetViews>
    <sheetView workbookViewId="0">
      <selection activeCell="A37" sqref="A37:B37"/>
    </sheetView>
  </sheetViews>
  <sheetFormatPr baseColWidth="10" defaultColWidth="8.83203125" defaultRowHeight="13"/>
  <cols>
    <col min="1" max="1" width="3.5" bestFit="1" customWidth="1"/>
    <col min="2" max="2" width="33.5" bestFit="1" customWidth="1"/>
    <col min="3" max="3" width="17.33203125" customWidth="1"/>
    <col min="4" max="12" width="15.33203125" bestFit="1" customWidth="1"/>
    <col min="13" max="13" width="16.5" bestFit="1" customWidth="1"/>
    <col min="14" max="14" width="19.1640625" customWidth="1"/>
    <col min="263" max="263" width="2.5" customWidth="1"/>
    <col min="264" max="264" width="17.83203125" customWidth="1"/>
    <col min="265" max="265" width="17.33203125" customWidth="1"/>
    <col min="266" max="266" width="17.83203125" customWidth="1"/>
    <col min="267" max="267" width="16.1640625" customWidth="1"/>
    <col min="268" max="268" width="17.1640625" customWidth="1"/>
    <col min="269" max="269" width="21" customWidth="1"/>
    <col min="270" max="270" width="19.1640625" customWidth="1"/>
    <col min="519" max="519" width="2.5" customWidth="1"/>
    <col min="520" max="520" width="17.83203125" customWidth="1"/>
    <col min="521" max="521" width="17.33203125" customWidth="1"/>
    <col min="522" max="522" width="17.83203125" customWidth="1"/>
    <col min="523" max="523" width="16.1640625" customWidth="1"/>
    <col min="524" max="524" width="17.1640625" customWidth="1"/>
    <col min="525" max="525" width="21" customWidth="1"/>
    <col min="526" max="526" width="19.1640625" customWidth="1"/>
    <col min="775" max="775" width="2.5" customWidth="1"/>
    <col min="776" max="776" width="17.83203125" customWidth="1"/>
    <col min="777" max="777" width="17.33203125" customWidth="1"/>
    <col min="778" max="778" width="17.83203125" customWidth="1"/>
    <col min="779" max="779" width="16.1640625" customWidth="1"/>
    <col min="780" max="780" width="17.1640625" customWidth="1"/>
    <col min="781" max="781" width="21" customWidth="1"/>
    <col min="782" max="782" width="19.1640625" customWidth="1"/>
    <col min="1031" max="1031" width="2.5" customWidth="1"/>
    <col min="1032" max="1032" width="17.83203125" customWidth="1"/>
    <col min="1033" max="1033" width="17.33203125" customWidth="1"/>
    <col min="1034" max="1034" width="17.83203125" customWidth="1"/>
    <col min="1035" max="1035" width="16.1640625" customWidth="1"/>
    <col min="1036" max="1036" width="17.1640625" customWidth="1"/>
    <col min="1037" max="1037" width="21" customWidth="1"/>
    <col min="1038" max="1038" width="19.1640625" customWidth="1"/>
    <col min="1287" max="1287" width="2.5" customWidth="1"/>
    <col min="1288" max="1288" width="17.83203125" customWidth="1"/>
    <col min="1289" max="1289" width="17.33203125" customWidth="1"/>
    <col min="1290" max="1290" width="17.83203125" customWidth="1"/>
    <col min="1291" max="1291" width="16.1640625" customWidth="1"/>
    <col min="1292" max="1292" width="17.1640625" customWidth="1"/>
    <col min="1293" max="1293" width="21" customWidth="1"/>
    <col min="1294" max="1294" width="19.1640625" customWidth="1"/>
    <col min="1543" max="1543" width="2.5" customWidth="1"/>
    <col min="1544" max="1544" width="17.83203125" customWidth="1"/>
    <col min="1545" max="1545" width="17.33203125" customWidth="1"/>
    <col min="1546" max="1546" width="17.83203125" customWidth="1"/>
    <col min="1547" max="1547" width="16.1640625" customWidth="1"/>
    <col min="1548" max="1548" width="17.1640625" customWidth="1"/>
    <col min="1549" max="1549" width="21" customWidth="1"/>
    <col min="1550" max="1550" width="19.1640625" customWidth="1"/>
    <col min="1799" max="1799" width="2.5" customWidth="1"/>
    <col min="1800" max="1800" width="17.83203125" customWidth="1"/>
    <col min="1801" max="1801" width="17.33203125" customWidth="1"/>
    <col min="1802" max="1802" width="17.83203125" customWidth="1"/>
    <col min="1803" max="1803" width="16.1640625" customWidth="1"/>
    <col min="1804" max="1804" width="17.1640625" customWidth="1"/>
    <col min="1805" max="1805" width="21" customWidth="1"/>
    <col min="1806" max="1806" width="19.1640625" customWidth="1"/>
    <col min="2055" max="2055" width="2.5" customWidth="1"/>
    <col min="2056" max="2056" width="17.83203125" customWidth="1"/>
    <col min="2057" max="2057" width="17.33203125" customWidth="1"/>
    <col min="2058" max="2058" width="17.83203125" customWidth="1"/>
    <col min="2059" max="2059" width="16.1640625" customWidth="1"/>
    <col min="2060" max="2060" width="17.1640625" customWidth="1"/>
    <col min="2061" max="2061" width="21" customWidth="1"/>
    <col min="2062" max="2062" width="19.1640625" customWidth="1"/>
    <col min="2311" max="2311" width="2.5" customWidth="1"/>
    <col min="2312" max="2312" width="17.83203125" customWidth="1"/>
    <col min="2313" max="2313" width="17.33203125" customWidth="1"/>
    <col min="2314" max="2314" width="17.83203125" customWidth="1"/>
    <col min="2315" max="2315" width="16.1640625" customWidth="1"/>
    <col min="2316" max="2316" width="17.1640625" customWidth="1"/>
    <col min="2317" max="2317" width="21" customWidth="1"/>
    <col min="2318" max="2318" width="19.1640625" customWidth="1"/>
    <col min="2567" max="2567" width="2.5" customWidth="1"/>
    <col min="2568" max="2568" width="17.83203125" customWidth="1"/>
    <col min="2569" max="2569" width="17.33203125" customWidth="1"/>
    <col min="2570" max="2570" width="17.83203125" customWidth="1"/>
    <col min="2571" max="2571" width="16.1640625" customWidth="1"/>
    <col min="2572" max="2572" width="17.1640625" customWidth="1"/>
    <col min="2573" max="2573" width="21" customWidth="1"/>
    <col min="2574" max="2574" width="19.1640625" customWidth="1"/>
    <col min="2823" max="2823" width="2.5" customWidth="1"/>
    <col min="2824" max="2824" width="17.83203125" customWidth="1"/>
    <col min="2825" max="2825" width="17.33203125" customWidth="1"/>
    <col min="2826" max="2826" width="17.83203125" customWidth="1"/>
    <col min="2827" max="2827" width="16.1640625" customWidth="1"/>
    <col min="2828" max="2828" width="17.1640625" customWidth="1"/>
    <col min="2829" max="2829" width="21" customWidth="1"/>
    <col min="2830" max="2830" width="19.1640625" customWidth="1"/>
    <col min="3079" max="3079" width="2.5" customWidth="1"/>
    <col min="3080" max="3080" width="17.83203125" customWidth="1"/>
    <col min="3081" max="3081" width="17.33203125" customWidth="1"/>
    <col min="3082" max="3082" width="17.83203125" customWidth="1"/>
    <col min="3083" max="3083" width="16.1640625" customWidth="1"/>
    <col min="3084" max="3084" width="17.1640625" customWidth="1"/>
    <col min="3085" max="3085" width="21" customWidth="1"/>
    <col min="3086" max="3086" width="19.1640625" customWidth="1"/>
    <col min="3335" max="3335" width="2.5" customWidth="1"/>
    <col min="3336" max="3336" width="17.83203125" customWidth="1"/>
    <col min="3337" max="3337" width="17.33203125" customWidth="1"/>
    <col min="3338" max="3338" width="17.83203125" customWidth="1"/>
    <col min="3339" max="3339" width="16.1640625" customWidth="1"/>
    <col min="3340" max="3340" width="17.1640625" customWidth="1"/>
    <col min="3341" max="3341" width="21" customWidth="1"/>
    <col min="3342" max="3342" width="19.1640625" customWidth="1"/>
    <col min="3591" max="3591" width="2.5" customWidth="1"/>
    <col min="3592" max="3592" width="17.83203125" customWidth="1"/>
    <col min="3593" max="3593" width="17.33203125" customWidth="1"/>
    <col min="3594" max="3594" width="17.83203125" customWidth="1"/>
    <col min="3595" max="3595" width="16.1640625" customWidth="1"/>
    <col min="3596" max="3596" width="17.1640625" customWidth="1"/>
    <col min="3597" max="3597" width="21" customWidth="1"/>
    <col min="3598" max="3598" width="19.1640625" customWidth="1"/>
    <col min="3847" max="3847" width="2.5" customWidth="1"/>
    <col min="3848" max="3848" width="17.83203125" customWidth="1"/>
    <col min="3849" max="3849" width="17.33203125" customWidth="1"/>
    <col min="3850" max="3850" width="17.83203125" customWidth="1"/>
    <col min="3851" max="3851" width="16.1640625" customWidth="1"/>
    <col min="3852" max="3852" width="17.1640625" customWidth="1"/>
    <col min="3853" max="3853" width="21" customWidth="1"/>
    <col min="3854" max="3854" width="19.1640625" customWidth="1"/>
    <col min="4103" max="4103" width="2.5" customWidth="1"/>
    <col min="4104" max="4104" width="17.83203125" customWidth="1"/>
    <col min="4105" max="4105" width="17.33203125" customWidth="1"/>
    <col min="4106" max="4106" width="17.83203125" customWidth="1"/>
    <col min="4107" max="4107" width="16.1640625" customWidth="1"/>
    <col min="4108" max="4108" width="17.1640625" customWidth="1"/>
    <col min="4109" max="4109" width="21" customWidth="1"/>
    <col min="4110" max="4110" width="19.1640625" customWidth="1"/>
    <col min="4359" max="4359" width="2.5" customWidth="1"/>
    <col min="4360" max="4360" width="17.83203125" customWidth="1"/>
    <col min="4361" max="4361" width="17.33203125" customWidth="1"/>
    <col min="4362" max="4362" width="17.83203125" customWidth="1"/>
    <col min="4363" max="4363" width="16.1640625" customWidth="1"/>
    <col min="4364" max="4364" width="17.1640625" customWidth="1"/>
    <col min="4365" max="4365" width="21" customWidth="1"/>
    <col min="4366" max="4366" width="19.1640625" customWidth="1"/>
    <col min="4615" max="4615" width="2.5" customWidth="1"/>
    <col min="4616" max="4616" width="17.83203125" customWidth="1"/>
    <col min="4617" max="4617" width="17.33203125" customWidth="1"/>
    <col min="4618" max="4618" width="17.83203125" customWidth="1"/>
    <col min="4619" max="4619" width="16.1640625" customWidth="1"/>
    <col min="4620" max="4620" width="17.1640625" customWidth="1"/>
    <col min="4621" max="4621" width="21" customWidth="1"/>
    <col min="4622" max="4622" width="19.1640625" customWidth="1"/>
    <col min="4871" max="4871" width="2.5" customWidth="1"/>
    <col min="4872" max="4872" width="17.83203125" customWidth="1"/>
    <col min="4873" max="4873" width="17.33203125" customWidth="1"/>
    <col min="4874" max="4874" width="17.83203125" customWidth="1"/>
    <col min="4875" max="4875" width="16.1640625" customWidth="1"/>
    <col min="4876" max="4876" width="17.1640625" customWidth="1"/>
    <col min="4877" max="4877" width="21" customWidth="1"/>
    <col min="4878" max="4878" width="19.1640625" customWidth="1"/>
    <col min="5127" max="5127" width="2.5" customWidth="1"/>
    <col min="5128" max="5128" width="17.83203125" customWidth="1"/>
    <col min="5129" max="5129" width="17.33203125" customWidth="1"/>
    <col min="5130" max="5130" width="17.83203125" customWidth="1"/>
    <col min="5131" max="5131" width="16.1640625" customWidth="1"/>
    <col min="5132" max="5132" width="17.1640625" customWidth="1"/>
    <col min="5133" max="5133" width="21" customWidth="1"/>
    <col min="5134" max="5134" width="19.1640625" customWidth="1"/>
    <col min="5383" max="5383" width="2.5" customWidth="1"/>
    <col min="5384" max="5384" width="17.83203125" customWidth="1"/>
    <col min="5385" max="5385" width="17.33203125" customWidth="1"/>
    <col min="5386" max="5386" width="17.83203125" customWidth="1"/>
    <col min="5387" max="5387" width="16.1640625" customWidth="1"/>
    <col min="5388" max="5388" width="17.1640625" customWidth="1"/>
    <col min="5389" max="5389" width="21" customWidth="1"/>
    <col min="5390" max="5390" width="19.1640625" customWidth="1"/>
    <col min="5639" max="5639" width="2.5" customWidth="1"/>
    <col min="5640" max="5640" width="17.83203125" customWidth="1"/>
    <col min="5641" max="5641" width="17.33203125" customWidth="1"/>
    <col min="5642" max="5642" width="17.83203125" customWidth="1"/>
    <col min="5643" max="5643" width="16.1640625" customWidth="1"/>
    <col min="5644" max="5644" width="17.1640625" customWidth="1"/>
    <col min="5645" max="5645" width="21" customWidth="1"/>
    <col min="5646" max="5646" width="19.1640625" customWidth="1"/>
    <col min="5895" max="5895" width="2.5" customWidth="1"/>
    <col min="5896" max="5896" width="17.83203125" customWidth="1"/>
    <col min="5897" max="5897" width="17.33203125" customWidth="1"/>
    <col min="5898" max="5898" width="17.83203125" customWidth="1"/>
    <col min="5899" max="5899" width="16.1640625" customWidth="1"/>
    <col min="5900" max="5900" width="17.1640625" customWidth="1"/>
    <col min="5901" max="5901" width="21" customWidth="1"/>
    <col min="5902" max="5902" width="19.1640625" customWidth="1"/>
    <col min="6151" max="6151" width="2.5" customWidth="1"/>
    <col min="6152" max="6152" width="17.83203125" customWidth="1"/>
    <col min="6153" max="6153" width="17.33203125" customWidth="1"/>
    <col min="6154" max="6154" width="17.83203125" customWidth="1"/>
    <col min="6155" max="6155" width="16.1640625" customWidth="1"/>
    <col min="6156" max="6156" width="17.1640625" customWidth="1"/>
    <col min="6157" max="6157" width="21" customWidth="1"/>
    <col min="6158" max="6158" width="19.1640625" customWidth="1"/>
    <col min="6407" max="6407" width="2.5" customWidth="1"/>
    <col min="6408" max="6408" width="17.83203125" customWidth="1"/>
    <col min="6409" max="6409" width="17.33203125" customWidth="1"/>
    <col min="6410" max="6410" width="17.83203125" customWidth="1"/>
    <col min="6411" max="6411" width="16.1640625" customWidth="1"/>
    <col min="6412" max="6412" width="17.1640625" customWidth="1"/>
    <col min="6413" max="6413" width="21" customWidth="1"/>
    <col min="6414" max="6414" width="19.1640625" customWidth="1"/>
    <col min="6663" max="6663" width="2.5" customWidth="1"/>
    <col min="6664" max="6664" width="17.83203125" customWidth="1"/>
    <col min="6665" max="6665" width="17.33203125" customWidth="1"/>
    <col min="6666" max="6666" width="17.83203125" customWidth="1"/>
    <col min="6667" max="6667" width="16.1640625" customWidth="1"/>
    <col min="6668" max="6668" width="17.1640625" customWidth="1"/>
    <col min="6669" max="6669" width="21" customWidth="1"/>
    <col min="6670" max="6670" width="19.1640625" customWidth="1"/>
    <col min="6919" max="6919" width="2.5" customWidth="1"/>
    <col min="6920" max="6920" width="17.83203125" customWidth="1"/>
    <col min="6921" max="6921" width="17.33203125" customWidth="1"/>
    <col min="6922" max="6922" width="17.83203125" customWidth="1"/>
    <col min="6923" max="6923" width="16.1640625" customWidth="1"/>
    <col min="6924" max="6924" width="17.1640625" customWidth="1"/>
    <col min="6925" max="6925" width="21" customWidth="1"/>
    <col min="6926" max="6926" width="19.1640625" customWidth="1"/>
    <col min="7175" max="7175" width="2.5" customWidth="1"/>
    <col min="7176" max="7176" width="17.83203125" customWidth="1"/>
    <col min="7177" max="7177" width="17.33203125" customWidth="1"/>
    <col min="7178" max="7178" width="17.83203125" customWidth="1"/>
    <col min="7179" max="7179" width="16.1640625" customWidth="1"/>
    <col min="7180" max="7180" width="17.1640625" customWidth="1"/>
    <col min="7181" max="7181" width="21" customWidth="1"/>
    <col min="7182" max="7182" width="19.1640625" customWidth="1"/>
    <col min="7431" max="7431" width="2.5" customWidth="1"/>
    <col min="7432" max="7432" width="17.83203125" customWidth="1"/>
    <col min="7433" max="7433" width="17.33203125" customWidth="1"/>
    <col min="7434" max="7434" width="17.83203125" customWidth="1"/>
    <col min="7435" max="7435" width="16.1640625" customWidth="1"/>
    <col min="7436" max="7436" width="17.1640625" customWidth="1"/>
    <col min="7437" max="7437" width="21" customWidth="1"/>
    <col min="7438" max="7438" width="19.1640625" customWidth="1"/>
    <col min="7687" max="7687" width="2.5" customWidth="1"/>
    <col min="7688" max="7688" width="17.83203125" customWidth="1"/>
    <col min="7689" max="7689" width="17.33203125" customWidth="1"/>
    <col min="7690" max="7690" width="17.83203125" customWidth="1"/>
    <col min="7691" max="7691" width="16.1640625" customWidth="1"/>
    <col min="7692" max="7692" width="17.1640625" customWidth="1"/>
    <col min="7693" max="7693" width="21" customWidth="1"/>
    <col min="7694" max="7694" width="19.1640625" customWidth="1"/>
    <col min="7943" max="7943" width="2.5" customWidth="1"/>
    <col min="7944" max="7944" width="17.83203125" customWidth="1"/>
    <col min="7945" max="7945" width="17.33203125" customWidth="1"/>
    <col min="7946" max="7946" width="17.83203125" customWidth="1"/>
    <col min="7947" max="7947" width="16.1640625" customWidth="1"/>
    <col min="7948" max="7948" width="17.1640625" customWidth="1"/>
    <col min="7949" max="7949" width="21" customWidth="1"/>
    <col min="7950" max="7950" width="19.1640625" customWidth="1"/>
    <col min="8199" max="8199" width="2.5" customWidth="1"/>
    <col min="8200" max="8200" width="17.83203125" customWidth="1"/>
    <col min="8201" max="8201" width="17.33203125" customWidth="1"/>
    <col min="8202" max="8202" width="17.83203125" customWidth="1"/>
    <col min="8203" max="8203" width="16.1640625" customWidth="1"/>
    <col min="8204" max="8204" width="17.1640625" customWidth="1"/>
    <col min="8205" max="8205" width="21" customWidth="1"/>
    <col min="8206" max="8206" width="19.1640625" customWidth="1"/>
    <col min="8455" max="8455" width="2.5" customWidth="1"/>
    <col min="8456" max="8456" width="17.83203125" customWidth="1"/>
    <col min="8457" max="8457" width="17.33203125" customWidth="1"/>
    <col min="8458" max="8458" width="17.83203125" customWidth="1"/>
    <col min="8459" max="8459" width="16.1640625" customWidth="1"/>
    <col min="8460" max="8460" width="17.1640625" customWidth="1"/>
    <col min="8461" max="8461" width="21" customWidth="1"/>
    <col min="8462" max="8462" width="19.1640625" customWidth="1"/>
    <col min="8711" max="8711" width="2.5" customWidth="1"/>
    <col min="8712" max="8712" width="17.83203125" customWidth="1"/>
    <col min="8713" max="8713" width="17.33203125" customWidth="1"/>
    <col min="8714" max="8714" width="17.83203125" customWidth="1"/>
    <col min="8715" max="8715" width="16.1640625" customWidth="1"/>
    <col min="8716" max="8716" width="17.1640625" customWidth="1"/>
    <col min="8717" max="8717" width="21" customWidth="1"/>
    <col min="8718" max="8718" width="19.1640625" customWidth="1"/>
    <col min="8967" max="8967" width="2.5" customWidth="1"/>
    <col min="8968" max="8968" width="17.83203125" customWidth="1"/>
    <col min="8969" max="8969" width="17.33203125" customWidth="1"/>
    <col min="8970" max="8970" width="17.83203125" customWidth="1"/>
    <col min="8971" max="8971" width="16.1640625" customWidth="1"/>
    <col min="8972" max="8972" width="17.1640625" customWidth="1"/>
    <col min="8973" max="8973" width="21" customWidth="1"/>
    <col min="8974" max="8974" width="19.1640625" customWidth="1"/>
    <col min="9223" max="9223" width="2.5" customWidth="1"/>
    <col min="9224" max="9224" width="17.83203125" customWidth="1"/>
    <col min="9225" max="9225" width="17.33203125" customWidth="1"/>
    <col min="9226" max="9226" width="17.83203125" customWidth="1"/>
    <col min="9227" max="9227" width="16.1640625" customWidth="1"/>
    <col min="9228" max="9228" width="17.1640625" customWidth="1"/>
    <col min="9229" max="9229" width="21" customWidth="1"/>
    <col min="9230" max="9230" width="19.1640625" customWidth="1"/>
    <col min="9479" max="9479" width="2.5" customWidth="1"/>
    <col min="9480" max="9480" width="17.83203125" customWidth="1"/>
    <col min="9481" max="9481" width="17.33203125" customWidth="1"/>
    <col min="9482" max="9482" width="17.83203125" customWidth="1"/>
    <col min="9483" max="9483" width="16.1640625" customWidth="1"/>
    <col min="9484" max="9484" width="17.1640625" customWidth="1"/>
    <col min="9485" max="9485" width="21" customWidth="1"/>
    <col min="9486" max="9486" width="19.1640625" customWidth="1"/>
    <col min="9735" max="9735" width="2.5" customWidth="1"/>
    <col min="9736" max="9736" width="17.83203125" customWidth="1"/>
    <col min="9737" max="9737" width="17.33203125" customWidth="1"/>
    <col min="9738" max="9738" width="17.83203125" customWidth="1"/>
    <col min="9739" max="9739" width="16.1640625" customWidth="1"/>
    <col min="9740" max="9740" width="17.1640625" customWidth="1"/>
    <col min="9741" max="9741" width="21" customWidth="1"/>
    <col min="9742" max="9742" width="19.1640625" customWidth="1"/>
    <col min="9991" max="9991" width="2.5" customWidth="1"/>
    <col min="9992" max="9992" width="17.83203125" customWidth="1"/>
    <col min="9993" max="9993" width="17.33203125" customWidth="1"/>
    <col min="9994" max="9994" width="17.83203125" customWidth="1"/>
    <col min="9995" max="9995" width="16.1640625" customWidth="1"/>
    <col min="9996" max="9996" width="17.1640625" customWidth="1"/>
    <col min="9997" max="9997" width="21" customWidth="1"/>
    <col min="9998" max="9998" width="19.1640625" customWidth="1"/>
    <col min="10247" max="10247" width="2.5" customWidth="1"/>
    <col min="10248" max="10248" width="17.83203125" customWidth="1"/>
    <col min="10249" max="10249" width="17.33203125" customWidth="1"/>
    <col min="10250" max="10250" width="17.83203125" customWidth="1"/>
    <col min="10251" max="10251" width="16.1640625" customWidth="1"/>
    <col min="10252" max="10252" width="17.1640625" customWidth="1"/>
    <col min="10253" max="10253" width="21" customWidth="1"/>
    <col min="10254" max="10254" width="19.1640625" customWidth="1"/>
    <col min="10503" max="10503" width="2.5" customWidth="1"/>
    <col min="10504" max="10504" width="17.83203125" customWidth="1"/>
    <col min="10505" max="10505" width="17.33203125" customWidth="1"/>
    <col min="10506" max="10506" width="17.83203125" customWidth="1"/>
    <col min="10507" max="10507" width="16.1640625" customWidth="1"/>
    <col min="10508" max="10508" width="17.1640625" customWidth="1"/>
    <col min="10509" max="10509" width="21" customWidth="1"/>
    <col min="10510" max="10510" width="19.1640625" customWidth="1"/>
    <col min="10759" max="10759" width="2.5" customWidth="1"/>
    <col min="10760" max="10760" width="17.83203125" customWidth="1"/>
    <col min="10761" max="10761" width="17.33203125" customWidth="1"/>
    <col min="10762" max="10762" width="17.83203125" customWidth="1"/>
    <col min="10763" max="10763" width="16.1640625" customWidth="1"/>
    <col min="10764" max="10764" width="17.1640625" customWidth="1"/>
    <col min="10765" max="10765" width="21" customWidth="1"/>
    <col min="10766" max="10766" width="19.1640625" customWidth="1"/>
    <col min="11015" max="11015" width="2.5" customWidth="1"/>
    <col min="11016" max="11016" width="17.83203125" customWidth="1"/>
    <col min="11017" max="11017" width="17.33203125" customWidth="1"/>
    <col min="11018" max="11018" width="17.83203125" customWidth="1"/>
    <col min="11019" max="11019" width="16.1640625" customWidth="1"/>
    <col min="11020" max="11020" width="17.1640625" customWidth="1"/>
    <col min="11021" max="11021" width="21" customWidth="1"/>
    <col min="11022" max="11022" width="19.1640625" customWidth="1"/>
    <col min="11271" max="11271" width="2.5" customWidth="1"/>
    <col min="11272" max="11272" width="17.83203125" customWidth="1"/>
    <col min="11273" max="11273" width="17.33203125" customWidth="1"/>
    <col min="11274" max="11274" width="17.83203125" customWidth="1"/>
    <col min="11275" max="11275" width="16.1640625" customWidth="1"/>
    <col min="11276" max="11276" width="17.1640625" customWidth="1"/>
    <col min="11277" max="11277" width="21" customWidth="1"/>
    <col min="11278" max="11278" width="19.1640625" customWidth="1"/>
    <col min="11527" max="11527" width="2.5" customWidth="1"/>
    <col min="11528" max="11528" width="17.83203125" customWidth="1"/>
    <col min="11529" max="11529" width="17.33203125" customWidth="1"/>
    <col min="11530" max="11530" width="17.83203125" customWidth="1"/>
    <col min="11531" max="11531" width="16.1640625" customWidth="1"/>
    <col min="11532" max="11532" width="17.1640625" customWidth="1"/>
    <col min="11533" max="11533" width="21" customWidth="1"/>
    <col min="11534" max="11534" width="19.1640625" customWidth="1"/>
    <col min="11783" max="11783" width="2.5" customWidth="1"/>
    <col min="11784" max="11784" width="17.83203125" customWidth="1"/>
    <col min="11785" max="11785" width="17.33203125" customWidth="1"/>
    <col min="11786" max="11786" width="17.83203125" customWidth="1"/>
    <col min="11787" max="11787" width="16.1640625" customWidth="1"/>
    <col min="11788" max="11788" width="17.1640625" customWidth="1"/>
    <col min="11789" max="11789" width="21" customWidth="1"/>
    <col min="11790" max="11790" width="19.1640625" customWidth="1"/>
    <col min="12039" max="12039" width="2.5" customWidth="1"/>
    <col min="12040" max="12040" width="17.83203125" customWidth="1"/>
    <col min="12041" max="12041" width="17.33203125" customWidth="1"/>
    <col min="12042" max="12042" width="17.83203125" customWidth="1"/>
    <col min="12043" max="12043" width="16.1640625" customWidth="1"/>
    <col min="12044" max="12044" width="17.1640625" customWidth="1"/>
    <col min="12045" max="12045" width="21" customWidth="1"/>
    <col min="12046" max="12046" width="19.1640625" customWidth="1"/>
    <col min="12295" max="12295" width="2.5" customWidth="1"/>
    <col min="12296" max="12296" width="17.83203125" customWidth="1"/>
    <col min="12297" max="12297" width="17.33203125" customWidth="1"/>
    <col min="12298" max="12298" width="17.83203125" customWidth="1"/>
    <col min="12299" max="12299" width="16.1640625" customWidth="1"/>
    <col min="12300" max="12300" width="17.1640625" customWidth="1"/>
    <col min="12301" max="12301" width="21" customWidth="1"/>
    <col min="12302" max="12302" width="19.1640625" customWidth="1"/>
    <col min="12551" max="12551" width="2.5" customWidth="1"/>
    <col min="12552" max="12552" width="17.83203125" customWidth="1"/>
    <col min="12553" max="12553" width="17.33203125" customWidth="1"/>
    <col min="12554" max="12554" width="17.83203125" customWidth="1"/>
    <col min="12555" max="12555" width="16.1640625" customWidth="1"/>
    <col min="12556" max="12556" width="17.1640625" customWidth="1"/>
    <col min="12557" max="12557" width="21" customWidth="1"/>
    <col min="12558" max="12558" width="19.1640625" customWidth="1"/>
    <col min="12807" max="12807" width="2.5" customWidth="1"/>
    <col min="12808" max="12808" width="17.83203125" customWidth="1"/>
    <col min="12809" max="12809" width="17.33203125" customWidth="1"/>
    <col min="12810" max="12810" width="17.83203125" customWidth="1"/>
    <col min="12811" max="12811" width="16.1640625" customWidth="1"/>
    <col min="12812" max="12812" width="17.1640625" customWidth="1"/>
    <col min="12813" max="12813" width="21" customWidth="1"/>
    <col min="12814" max="12814" width="19.1640625" customWidth="1"/>
    <col min="13063" max="13063" width="2.5" customWidth="1"/>
    <col min="13064" max="13064" width="17.83203125" customWidth="1"/>
    <col min="13065" max="13065" width="17.33203125" customWidth="1"/>
    <col min="13066" max="13066" width="17.83203125" customWidth="1"/>
    <col min="13067" max="13067" width="16.1640625" customWidth="1"/>
    <col min="13068" max="13068" width="17.1640625" customWidth="1"/>
    <col min="13069" max="13069" width="21" customWidth="1"/>
    <col min="13070" max="13070" width="19.1640625" customWidth="1"/>
    <col min="13319" max="13319" width="2.5" customWidth="1"/>
    <col min="13320" max="13320" width="17.83203125" customWidth="1"/>
    <col min="13321" max="13321" width="17.33203125" customWidth="1"/>
    <col min="13322" max="13322" width="17.83203125" customWidth="1"/>
    <col min="13323" max="13323" width="16.1640625" customWidth="1"/>
    <col min="13324" max="13324" width="17.1640625" customWidth="1"/>
    <col min="13325" max="13325" width="21" customWidth="1"/>
    <col min="13326" max="13326" width="19.1640625" customWidth="1"/>
    <col min="13575" max="13575" width="2.5" customWidth="1"/>
    <col min="13576" max="13576" width="17.83203125" customWidth="1"/>
    <col min="13577" max="13577" width="17.33203125" customWidth="1"/>
    <col min="13578" max="13578" width="17.83203125" customWidth="1"/>
    <col min="13579" max="13579" width="16.1640625" customWidth="1"/>
    <col min="13580" max="13580" width="17.1640625" customWidth="1"/>
    <col min="13581" max="13581" width="21" customWidth="1"/>
    <col min="13582" max="13582" width="19.1640625" customWidth="1"/>
    <col min="13831" max="13831" width="2.5" customWidth="1"/>
    <col min="13832" max="13832" width="17.83203125" customWidth="1"/>
    <col min="13833" max="13833" width="17.33203125" customWidth="1"/>
    <col min="13834" max="13834" width="17.83203125" customWidth="1"/>
    <col min="13835" max="13835" width="16.1640625" customWidth="1"/>
    <col min="13836" max="13836" width="17.1640625" customWidth="1"/>
    <col min="13837" max="13837" width="21" customWidth="1"/>
    <col min="13838" max="13838" width="19.1640625" customWidth="1"/>
    <col min="14087" max="14087" width="2.5" customWidth="1"/>
    <col min="14088" max="14088" width="17.83203125" customWidth="1"/>
    <col min="14089" max="14089" width="17.33203125" customWidth="1"/>
    <col min="14090" max="14090" width="17.83203125" customWidth="1"/>
    <col min="14091" max="14091" width="16.1640625" customWidth="1"/>
    <col min="14092" max="14092" width="17.1640625" customWidth="1"/>
    <col min="14093" max="14093" width="21" customWidth="1"/>
    <col min="14094" max="14094" width="19.1640625" customWidth="1"/>
    <col min="14343" max="14343" width="2.5" customWidth="1"/>
    <col min="14344" max="14344" width="17.83203125" customWidth="1"/>
    <col min="14345" max="14345" width="17.33203125" customWidth="1"/>
    <col min="14346" max="14346" width="17.83203125" customWidth="1"/>
    <col min="14347" max="14347" width="16.1640625" customWidth="1"/>
    <col min="14348" max="14348" width="17.1640625" customWidth="1"/>
    <col min="14349" max="14349" width="21" customWidth="1"/>
    <col min="14350" max="14350" width="19.1640625" customWidth="1"/>
    <col min="14599" max="14599" width="2.5" customWidth="1"/>
    <col min="14600" max="14600" width="17.83203125" customWidth="1"/>
    <col min="14601" max="14601" width="17.33203125" customWidth="1"/>
    <col min="14602" max="14602" width="17.83203125" customWidth="1"/>
    <col min="14603" max="14603" width="16.1640625" customWidth="1"/>
    <col min="14604" max="14604" width="17.1640625" customWidth="1"/>
    <col min="14605" max="14605" width="21" customWidth="1"/>
    <col min="14606" max="14606" width="19.1640625" customWidth="1"/>
    <col min="14855" max="14855" width="2.5" customWidth="1"/>
    <col min="14856" max="14856" width="17.83203125" customWidth="1"/>
    <col min="14857" max="14857" width="17.33203125" customWidth="1"/>
    <col min="14858" max="14858" width="17.83203125" customWidth="1"/>
    <col min="14859" max="14859" width="16.1640625" customWidth="1"/>
    <col min="14860" max="14860" width="17.1640625" customWidth="1"/>
    <col min="14861" max="14861" width="21" customWidth="1"/>
    <col min="14862" max="14862" width="19.1640625" customWidth="1"/>
    <col min="15111" max="15111" width="2.5" customWidth="1"/>
    <col min="15112" max="15112" width="17.83203125" customWidth="1"/>
    <col min="15113" max="15113" width="17.33203125" customWidth="1"/>
    <col min="15114" max="15114" width="17.83203125" customWidth="1"/>
    <col min="15115" max="15115" width="16.1640625" customWidth="1"/>
    <col min="15116" max="15116" width="17.1640625" customWidth="1"/>
    <col min="15117" max="15117" width="21" customWidth="1"/>
    <col min="15118" max="15118" width="19.1640625" customWidth="1"/>
    <col min="15367" max="15367" width="2.5" customWidth="1"/>
    <col min="15368" max="15368" width="17.83203125" customWidth="1"/>
    <col min="15369" max="15369" width="17.33203125" customWidth="1"/>
    <col min="15370" max="15370" width="17.83203125" customWidth="1"/>
    <col min="15371" max="15371" width="16.1640625" customWidth="1"/>
    <col min="15372" max="15372" width="17.1640625" customWidth="1"/>
    <col min="15373" max="15373" width="21" customWidth="1"/>
    <col min="15374" max="15374" width="19.1640625" customWidth="1"/>
    <col min="15623" max="15623" width="2.5" customWidth="1"/>
    <col min="15624" max="15624" width="17.83203125" customWidth="1"/>
    <col min="15625" max="15625" width="17.33203125" customWidth="1"/>
    <col min="15626" max="15626" width="17.83203125" customWidth="1"/>
    <col min="15627" max="15627" width="16.1640625" customWidth="1"/>
    <col min="15628" max="15628" width="17.1640625" customWidth="1"/>
    <col min="15629" max="15629" width="21" customWidth="1"/>
    <col min="15630" max="15630" width="19.1640625" customWidth="1"/>
    <col min="15879" max="15879" width="2.5" customWidth="1"/>
    <col min="15880" max="15880" width="17.83203125" customWidth="1"/>
    <col min="15881" max="15881" width="17.33203125" customWidth="1"/>
    <col min="15882" max="15882" width="17.83203125" customWidth="1"/>
    <col min="15883" max="15883" width="16.1640625" customWidth="1"/>
    <col min="15884" max="15884" width="17.1640625" customWidth="1"/>
    <col min="15885" max="15885" width="21" customWidth="1"/>
    <col min="15886" max="15886" width="19.1640625" customWidth="1"/>
    <col min="16135" max="16135" width="2.5" customWidth="1"/>
    <col min="16136" max="16136" width="17.83203125" customWidth="1"/>
    <col min="16137" max="16137" width="17.33203125" customWidth="1"/>
    <col min="16138" max="16138" width="17.83203125" customWidth="1"/>
    <col min="16139" max="16139" width="16.1640625" customWidth="1"/>
    <col min="16140" max="16140" width="17.1640625" customWidth="1"/>
    <col min="16141" max="16141" width="21" customWidth="1"/>
    <col min="16142" max="16142" width="19.1640625" customWidth="1"/>
  </cols>
  <sheetData>
    <row r="1" spans="1:14" ht="14">
      <c r="A1" s="813" t="s">
        <v>2</v>
      </c>
      <c r="B1" s="795"/>
      <c r="C1" s="814" t="str">
        <f>'Instructions and Summary'!B4</f>
        <v>HudsonAlpha Institute for Biotechnology</v>
      </c>
      <c r="D1" s="814"/>
      <c r="E1" s="328" t="s">
        <v>137</v>
      </c>
      <c r="F1" s="815" t="str">
        <f>'Instructions and Summary'!B3</f>
        <v>3209-1516</v>
      </c>
      <c r="G1" s="815"/>
      <c r="H1" s="312"/>
      <c r="I1" s="312"/>
      <c r="J1" s="312"/>
      <c r="K1" s="312"/>
      <c r="L1" s="312"/>
      <c r="M1" s="312"/>
      <c r="N1" s="329"/>
    </row>
    <row r="2" spans="1:14" ht="18">
      <c r="A2" s="816" t="s">
        <v>3</v>
      </c>
      <c r="B2" s="817"/>
      <c r="C2" s="817"/>
      <c r="D2" s="817"/>
      <c r="E2" s="817"/>
      <c r="F2" s="817"/>
      <c r="G2" s="817"/>
      <c r="H2" s="817"/>
      <c r="I2" s="817"/>
      <c r="J2" s="817"/>
      <c r="K2" s="817"/>
      <c r="L2" s="817"/>
      <c r="M2" s="817"/>
      <c r="N2" s="817"/>
    </row>
    <row r="3" spans="1:14">
      <c r="A3" s="818"/>
      <c r="B3" s="800"/>
      <c r="C3" s="800"/>
      <c r="D3" s="800"/>
      <c r="E3" s="800"/>
      <c r="F3" s="800"/>
      <c r="G3" s="800"/>
      <c r="H3" s="800"/>
      <c r="I3" s="800"/>
      <c r="J3" s="800"/>
      <c r="K3" s="800"/>
      <c r="L3" s="800"/>
      <c r="M3" s="800"/>
      <c r="N3" s="800"/>
    </row>
    <row r="4" spans="1:14" ht="14">
      <c r="A4" s="819" t="s">
        <v>5</v>
      </c>
      <c r="B4" s="819"/>
      <c r="C4" s="796"/>
      <c r="D4" s="796"/>
      <c r="E4" s="796"/>
      <c r="F4" s="812"/>
      <c r="G4" s="812"/>
      <c r="H4" s="812"/>
      <c r="I4" s="812"/>
      <c r="J4" s="812"/>
      <c r="K4" s="812"/>
      <c r="L4" s="812"/>
      <c r="M4" s="812"/>
      <c r="N4" s="812"/>
    </row>
    <row r="5" spans="1:14" ht="14">
      <c r="A5" s="795"/>
      <c r="B5" s="820" t="s">
        <v>6</v>
      </c>
      <c r="C5" s="822" t="s">
        <v>7</v>
      </c>
      <c r="D5" s="824" t="s">
        <v>8</v>
      </c>
      <c r="E5" s="825"/>
      <c r="F5" s="826" t="s">
        <v>9</v>
      </c>
      <c r="G5" s="827"/>
      <c r="H5" s="827"/>
      <c r="I5" s="827"/>
      <c r="J5" s="827"/>
      <c r="K5" s="827"/>
      <c r="L5" s="827"/>
      <c r="M5" s="827"/>
      <c r="N5" s="828"/>
    </row>
    <row r="6" spans="1:14" ht="43.5" customHeight="1">
      <c r="A6" s="795"/>
      <c r="B6" s="821"/>
      <c r="C6" s="823"/>
      <c r="D6" s="330" t="s">
        <v>12</v>
      </c>
      <c r="E6" s="330" t="s">
        <v>11</v>
      </c>
      <c r="F6" s="330" t="s">
        <v>12</v>
      </c>
      <c r="G6" s="330" t="s">
        <v>13</v>
      </c>
      <c r="H6" s="331"/>
      <c r="I6" s="331"/>
      <c r="J6" s="331"/>
      <c r="K6" s="331"/>
      <c r="L6" s="331"/>
      <c r="M6" s="331"/>
      <c r="N6" s="332" t="s">
        <v>132</v>
      </c>
    </row>
    <row r="7" spans="1:14" ht="14">
      <c r="A7" s="331"/>
      <c r="B7" s="333" t="s">
        <v>14</v>
      </c>
      <c r="C7" s="334" t="s">
        <v>15</v>
      </c>
      <c r="D7" s="334" t="s">
        <v>217</v>
      </c>
      <c r="E7" s="334" t="s">
        <v>17</v>
      </c>
      <c r="F7" s="334" t="s">
        <v>18</v>
      </c>
      <c r="G7" s="334" t="s">
        <v>19</v>
      </c>
      <c r="H7" s="335"/>
      <c r="I7" s="335"/>
      <c r="J7" s="335"/>
      <c r="K7" s="335"/>
      <c r="L7" s="335"/>
      <c r="M7" s="335"/>
      <c r="N7" s="336" t="s">
        <v>20</v>
      </c>
    </row>
    <row r="8" spans="1:14" ht="14">
      <c r="A8" s="549" t="s">
        <v>21</v>
      </c>
      <c r="B8" s="313" t="s">
        <v>96</v>
      </c>
      <c r="C8" s="314"/>
      <c r="D8" s="315"/>
      <c r="E8" s="315"/>
      <c r="F8" s="337">
        <f>'Instructions and Summary'!C12</f>
        <v>0</v>
      </c>
      <c r="G8" s="337">
        <f>'j. Cost Share'!D17</f>
        <v>0</v>
      </c>
      <c r="H8" s="338"/>
      <c r="I8" s="338"/>
      <c r="J8" s="338"/>
      <c r="K8" s="338"/>
      <c r="L8" s="338"/>
      <c r="M8" s="338"/>
      <c r="N8" s="316">
        <f>ROUND(SUM(D8:G8),0)</f>
        <v>0</v>
      </c>
    </row>
    <row r="9" spans="1:14" ht="14">
      <c r="A9" s="549" t="s">
        <v>22</v>
      </c>
      <c r="B9" s="313" t="s">
        <v>99</v>
      </c>
      <c r="C9" s="314"/>
      <c r="D9" s="315"/>
      <c r="E9" s="315"/>
      <c r="F9" s="337">
        <f>'Instructions and Summary'!C13</f>
        <v>0</v>
      </c>
      <c r="G9" s="337">
        <f>'j. Cost Share'!E17</f>
        <v>0</v>
      </c>
      <c r="H9" s="338"/>
      <c r="I9" s="338"/>
      <c r="J9" s="338"/>
      <c r="K9" s="338"/>
      <c r="L9" s="338"/>
      <c r="M9" s="338"/>
      <c r="N9" s="316">
        <f>ROUND(SUM(D9:G9),0)</f>
        <v>0</v>
      </c>
    </row>
    <row r="10" spans="1:14" ht="14">
      <c r="A10" s="549" t="s">
        <v>23</v>
      </c>
      <c r="B10" s="313" t="s">
        <v>97</v>
      </c>
      <c r="C10" s="314"/>
      <c r="D10" s="315"/>
      <c r="E10" s="315"/>
      <c r="F10" s="337">
        <f>'Instructions and Summary'!C14</f>
        <v>0</v>
      </c>
      <c r="G10" s="337">
        <f>'j. Cost Share'!F17</f>
        <v>0</v>
      </c>
      <c r="H10" s="338"/>
      <c r="I10" s="338"/>
      <c r="J10" s="338"/>
      <c r="K10" s="338"/>
      <c r="L10" s="338"/>
      <c r="M10" s="338"/>
      <c r="N10" s="316">
        <f>ROUND(SUM(D10:G10),0)</f>
        <v>0</v>
      </c>
    </row>
    <row r="11" spans="1:14" ht="14">
      <c r="A11" s="548" t="s">
        <v>24</v>
      </c>
      <c r="B11" s="313" t="s">
        <v>218</v>
      </c>
      <c r="C11" s="317"/>
      <c r="D11" s="318"/>
      <c r="E11" s="318"/>
      <c r="F11" s="337">
        <f>'Instructions and Summary'!C15</f>
        <v>0</v>
      </c>
      <c r="G11" s="337">
        <f>'j. Cost Share'!G17</f>
        <v>0</v>
      </c>
      <c r="H11" s="338"/>
      <c r="I11" s="338"/>
      <c r="J11" s="338"/>
      <c r="K11" s="338"/>
      <c r="L11" s="338"/>
      <c r="M11" s="319"/>
      <c r="N11" s="316">
        <f>ROUND(SUM(D11:G11),0)</f>
        <v>0</v>
      </c>
    </row>
    <row r="12" spans="1:14" ht="14">
      <c r="A12" s="548">
        <v>5</v>
      </c>
      <c r="B12" s="313" t="s">
        <v>219</v>
      </c>
      <c r="C12" s="317"/>
      <c r="D12" s="318"/>
      <c r="E12" s="318"/>
      <c r="F12" s="337">
        <f>'Instructions and Summary'!C16</f>
        <v>0</v>
      </c>
      <c r="G12" s="337">
        <f>'j. Cost Share'!H17</f>
        <v>0</v>
      </c>
      <c r="H12" s="338"/>
      <c r="I12" s="338"/>
      <c r="J12" s="338"/>
      <c r="K12" s="338"/>
      <c r="L12" s="338"/>
      <c r="M12" s="319"/>
      <c r="N12" s="316">
        <f t="shared" ref="N12:N17" si="0">ROUND(SUM(D12:G12),0)</f>
        <v>0</v>
      </c>
    </row>
    <row r="13" spans="1:14" ht="14">
      <c r="A13" s="548">
        <v>6</v>
      </c>
      <c r="B13" s="313" t="s">
        <v>261</v>
      </c>
      <c r="C13" s="317"/>
      <c r="D13" s="318"/>
      <c r="E13" s="318"/>
      <c r="F13" s="337">
        <f>'Instructions and Summary'!C17</f>
        <v>0</v>
      </c>
      <c r="G13" s="337">
        <f>'j. Cost Share'!I17</f>
        <v>0</v>
      </c>
      <c r="H13" s="338"/>
      <c r="I13" s="338"/>
      <c r="J13" s="338"/>
      <c r="K13" s="338"/>
      <c r="L13" s="338"/>
      <c r="M13" s="319"/>
      <c r="N13" s="316">
        <f t="shared" si="0"/>
        <v>0</v>
      </c>
    </row>
    <row r="14" spans="1:14" ht="14">
      <c r="A14" s="548">
        <v>7</v>
      </c>
      <c r="B14" s="313" t="s">
        <v>262</v>
      </c>
      <c r="C14" s="317"/>
      <c r="D14" s="318"/>
      <c r="E14" s="318"/>
      <c r="F14" s="337">
        <f>'Instructions and Summary'!C18</f>
        <v>0</v>
      </c>
      <c r="G14" s="337">
        <f>'j. Cost Share'!J17</f>
        <v>0</v>
      </c>
      <c r="H14" s="338"/>
      <c r="I14" s="338"/>
      <c r="J14" s="338"/>
      <c r="K14" s="338"/>
      <c r="L14" s="338"/>
      <c r="M14" s="319"/>
      <c r="N14" s="316">
        <f t="shared" si="0"/>
        <v>0</v>
      </c>
    </row>
    <row r="15" spans="1:14" ht="14">
      <c r="A15" s="548">
        <v>8</v>
      </c>
      <c r="B15" s="313" t="s">
        <v>263</v>
      </c>
      <c r="C15" s="317"/>
      <c r="D15" s="318"/>
      <c r="E15" s="318"/>
      <c r="F15" s="337">
        <f>'Instructions and Summary'!C19</f>
        <v>0</v>
      </c>
      <c r="G15" s="337">
        <f>'j. Cost Share'!K17</f>
        <v>0</v>
      </c>
      <c r="H15" s="338"/>
      <c r="I15" s="338"/>
      <c r="J15" s="338"/>
      <c r="K15" s="338"/>
      <c r="L15" s="338"/>
      <c r="M15" s="319"/>
      <c r="N15" s="316">
        <f t="shared" si="0"/>
        <v>0</v>
      </c>
    </row>
    <row r="16" spans="1:14" ht="14">
      <c r="A16" s="548">
        <v>9</v>
      </c>
      <c r="B16" s="313" t="s">
        <v>264</v>
      </c>
      <c r="C16" s="317"/>
      <c r="D16" s="318"/>
      <c r="E16" s="318"/>
      <c r="F16" s="337">
        <f>'Instructions and Summary'!C20</f>
        <v>0</v>
      </c>
      <c r="G16" s="337">
        <f>'j. Cost Share'!L17</f>
        <v>0</v>
      </c>
      <c r="H16" s="338"/>
      <c r="I16" s="338"/>
      <c r="J16" s="338"/>
      <c r="K16" s="338"/>
      <c r="L16" s="338"/>
      <c r="M16" s="319"/>
      <c r="N16" s="316">
        <f t="shared" si="0"/>
        <v>0</v>
      </c>
    </row>
    <row r="17" spans="1:14" ht="14">
      <c r="A17" s="548">
        <v>10</v>
      </c>
      <c r="B17" s="313" t="s">
        <v>265</v>
      </c>
      <c r="C17" s="317"/>
      <c r="D17" s="318"/>
      <c r="E17" s="318"/>
      <c r="F17" s="337">
        <f>'Instructions and Summary'!C21</f>
        <v>0</v>
      </c>
      <c r="G17" s="337">
        <f>'j. Cost Share'!M17</f>
        <v>0</v>
      </c>
      <c r="H17" s="338"/>
      <c r="I17" s="338"/>
      <c r="J17" s="338"/>
      <c r="K17" s="338"/>
      <c r="L17" s="338"/>
      <c r="M17" s="319"/>
      <c r="N17" s="316">
        <f t="shared" si="0"/>
        <v>0</v>
      </c>
    </row>
    <row r="18" spans="1:14" ht="14">
      <c r="A18" s="339" t="s">
        <v>58</v>
      </c>
      <c r="B18" s="340" t="s">
        <v>144</v>
      </c>
      <c r="C18" s="320"/>
      <c r="D18" s="321"/>
      <c r="E18" s="321"/>
      <c r="F18" s="321">
        <f>ROUND(SUM(F8:F17),0)</f>
        <v>0</v>
      </c>
      <c r="G18" s="321">
        <f>ROUND(SUM(G8:G17),0)</f>
        <v>0</v>
      </c>
      <c r="H18" s="322"/>
      <c r="I18" s="322"/>
      <c r="J18" s="322"/>
      <c r="K18" s="322"/>
      <c r="L18" s="322"/>
      <c r="M18" s="322"/>
      <c r="N18" s="316">
        <f>ROUND(SUM(N8:N17),0)</f>
        <v>0</v>
      </c>
    </row>
    <row r="19" spans="1:14" ht="14">
      <c r="A19" s="811" t="s">
        <v>26</v>
      </c>
      <c r="B19" s="811"/>
      <c r="C19" s="812"/>
      <c r="D19" s="812"/>
      <c r="E19" s="812"/>
      <c r="F19" s="812"/>
      <c r="G19" s="812"/>
      <c r="H19" s="812"/>
      <c r="I19" s="812"/>
      <c r="J19" s="812"/>
      <c r="K19" s="812"/>
      <c r="L19" s="812"/>
      <c r="M19" s="812"/>
      <c r="N19" s="812"/>
    </row>
    <row r="20" spans="1:14" ht="14">
      <c r="A20" s="801" t="s">
        <v>276</v>
      </c>
      <c r="B20" s="803" t="s">
        <v>28</v>
      </c>
      <c r="C20" s="804"/>
      <c r="D20" s="807" t="s">
        <v>29</v>
      </c>
      <c r="E20" s="808"/>
      <c r="F20" s="808"/>
      <c r="G20" s="808"/>
      <c r="H20" s="341"/>
      <c r="I20" s="341"/>
      <c r="J20" s="341"/>
      <c r="K20" s="341"/>
      <c r="L20" s="341"/>
      <c r="M20" s="341"/>
      <c r="N20" s="809" t="s">
        <v>30</v>
      </c>
    </row>
    <row r="21" spans="1:14" ht="14">
      <c r="A21" s="802"/>
      <c r="B21" s="805"/>
      <c r="C21" s="806"/>
      <c r="D21" s="313" t="s">
        <v>96</v>
      </c>
      <c r="E21" s="313" t="s">
        <v>99</v>
      </c>
      <c r="F21" s="313" t="s">
        <v>97</v>
      </c>
      <c r="G21" s="313" t="s">
        <v>218</v>
      </c>
      <c r="H21" s="313" t="s">
        <v>219</v>
      </c>
      <c r="I21" s="313" t="s">
        <v>261</v>
      </c>
      <c r="J21" s="313" t="s">
        <v>262</v>
      </c>
      <c r="K21" s="313" t="s">
        <v>263</v>
      </c>
      <c r="L21" s="313" t="s">
        <v>264</v>
      </c>
      <c r="M21" s="313" t="s">
        <v>265</v>
      </c>
      <c r="N21" s="810"/>
    </row>
    <row r="22" spans="1:14" ht="14">
      <c r="A22" s="329"/>
      <c r="B22" s="795" t="s">
        <v>32</v>
      </c>
      <c r="C22" s="795"/>
      <c r="D22" s="342">
        <f>'a. Personnel'!E34</f>
        <v>0</v>
      </c>
      <c r="E22" s="342">
        <f>'a. Personnel'!H34</f>
        <v>0</v>
      </c>
      <c r="F22" s="342">
        <f>'a. Personnel'!K34</f>
        <v>0</v>
      </c>
      <c r="G22" s="342">
        <f>'a. Personnel'!N34</f>
        <v>0</v>
      </c>
      <c r="H22" s="342">
        <f>'a. Personnel'!Q34</f>
        <v>0</v>
      </c>
      <c r="I22" s="342">
        <f>'a. Personnel'!T34</f>
        <v>0</v>
      </c>
      <c r="J22" s="342">
        <f>'a. Personnel'!W34</f>
        <v>0</v>
      </c>
      <c r="K22" s="342">
        <f>'a. Personnel'!Z34</f>
        <v>0</v>
      </c>
      <c r="L22" s="342">
        <f>'a. Personnel'!AC34</f>
        <v>0</v>
      </c>
      <c r="M22" s="342">
        <f>'a. Personnel'!AF34</f>
        <v>0</v>
      </c>
      <c r="N22" s="316">
        <f t="shared" ref="N22:N31" si="1">ROUND(SUM(D22:M22),0)</f>
        <v>0</v>
      </c>
    </row>
    <row r="23" spans="1:14" ht="14">
      <c r="A23" s="343"/>
      <c r="B23" s="793" t="s">
        <v>33</v>
      </c>
      <c r="C23" s="793"/>
      <c r="D23" s="337">
        <f>'b. Fringe'!D13</f>
        <v>0</v>
      </c>
      <c r="E23" s="337">
        <f>'b. Fringe'!G13</f>
        <v>0</v>
      </c>
      <c r="F23" s="337">
        <f>'b. Fringe'!J13</f>
        <v>0</v>
      </c>
      <c r="G23" s="337">
        <f>'b. Fringe'!M13</f>
        <v>0</v>
      </c>
      <c r="H23" s="337">
        <f>'b. Fringe'!P13</f>
        <v>0</v>
      </c>
      <c r="I23" s="337">
        <f>'b. Fringe'!S13</f>
        <v>0</v>
      </c>
      <c r="J23" s="337">
        <f>'b. Fringe'!V13</f>
        <v>0</v>
      </c>
      <c r="K23" s="337">
        <f>'b. Fringe'!Y13</f>
        <v>0</v>
      </c>
      <c r="L23" s="337">
        <f>'b. Fringe'!AB13</f>
        <v>0</v>
      </c>
      <c r="M23" s="337">
        <f>'b. Fringe'!AE13</f>
        <v>0</v>
      </c>
      <c r="N23" s="316">
        <f t="shared" si="1"/>
        <v>0</v>
      </c>
    </row>
    <row r="24" spans="1:14" ht="14">
      <c r="A24" s="329"/>
      <c r="B24" s="795" t="s">
        <v>34</v>
      </c>
      <c r="C24" s="795"/>
      <c r="D24" s="337">
        <f>'c. Travel'!K14</f>
        <v>0</v>
      </c>
      <c r="E24" s="337">
        <f>'c. Travel'!K22</f>
        <v>0</v>
      </c>
      <c r="F24" s="337">
        <f>'c. Travel'!K30</f>
        <v>0</v>
      </c>
      <c r="G24" s="337">
        <f>'c. Travel'!K38</f>
        <v>0</v>
      </c>
      <c r="H24" s="337">
        <f>'c. Travel'!K46</f>
        <v>0</v>
      </c>
      <c r="I24" s="337">
        <f>'c. Travel'!K54</f>
        <v>0</v>
      </c>
      <c r="J24" s="337">
        <f>'c. Travel'!K62</f>
        <v>0</v>
      </c>
      <c r="K24" s="337">
        <f>'c. Travel'!K70</f>
        <v>0</v>
      </c>
      <c r="L24" s="337">
        <f>'c. Travel'!K78</f>
        <v>0</v>
      </c>
      <c r="M24" s="337">
        <f>'c. Travel'!K86</f>
        <v>0</v>
      </c>
      <c r="N24" s="316">
        <f t="shared" si="1"/>
        <v>0</v>
      </c>
    </row>
    <row r="25" spans="1:14" ht="14">
      <c r="A25" s="343"/>
      <c r="B25" s="793" t="s">
        <v>35</v>
      </c>
      <c r="C25" s="793"/>
      <c r="D25" s="337">
        <f>'d. Equipment'!E14</f>
        <v>0</v>
      </c>
      <c r="E25" s="337">
        <f>'d. Equipment'!E22</f>
        <v>0</v>
      </c>
      <c r="F25" s="337">
        <f>'d. Equipment'!E30</f>
        <v>0</v>
      </c>
      <c r="G25" s="337">
        <f>'d. Equipment'!E38</f>
        <v>0</v>
      </c>
      <c r="H25" s="337">
        <f>'d. Equipment'!E46</f>
        <v>0</v>
      </c>
      <c r="I25" s="337">
        <f>'d. Equipment'!E54</f>
        <v>0</v>
      </c>
      <c r="J25" s="337">
        <f>'d. Equipment'!E62</f>
        <v>0</v>
      </c>
      <c r="K25" s="337">
        <f>'d. Equipment'!E70</f>
        <v>0</v>
      </c>
      <c r="L25" s="337">
        <f>'d. Equipment'!E78</f>
        <v>0</v>
      </c>
      <c r="M25" s="337">
        <f>'d. Equipment'!E86</f>
        <v>0</v>
      </c>
      <c r="N25" s="316">
        <f t="shared" si="1"/>
        <v>0</v>
      </c>
    </row>
    <row r="26" spans="1:14" ht="14">
      <c r="A26" s="329"/>
      <c r="B26" s="795" t="s">
        <v>36</v>
      </c>
      <c r="C26" s="795"/>
      <c r="D26" s="337">
        <f>'e. Supplies'!E15</f>
        <v>0</v>
      </c>
      <c r="E26" s="337">
        <f>'e. Supplies'!E25</f>
        <v>0</v>
      </c>
      <c r="F26" s="337">
        <f>'e. Supplies'!E35</f>
        <v>0</v>
      </c>
      <c r="G26" s="337">
        <f>'e. Supplies'!E45</f>
        <v>0</v>
      </c>
      <c r="H26" s="337">
        <f>'e. Supplies'!E55</f>
        <v>0</v>
      </c>
      <c r="I26" s="337">
        <f>'e. Supplies'!E65</f>
        <v>0</v>
      </c>
      <c r="J26" s="337">
        <f>'e. Supplies'!E75</f>
        <v>0</v>
      </c>
      <c r="K26" s="337">
        <f>'e. Supplies'!E85</f>
        <v>0</v>
      </c>
      <c r="L26" s="337">
        <f>'e. Supplies'!E95</f>
        <v>0</v>
      </c>
      <c r="M26" s="337">
        <f>'e. Supplies'!E105</f>
        <v>0</v>
      </c>
      <c r="N26" s="316">
        <f t="shared" si="1"/>
        <v>0</v>
      </c>
    </row>
    <row r="27" spans="1:14" ht="14">
      <c r="A27" s="343"/>
      <c r="B27" s="793" t="s">
        <v>37</v>
      </c>
      <c r="C27" s="793"/>
      <c r="D27" s="342">
        <f>'f. Contractual'!E29</f>
        <v>0</v>
      </c>
      <c r="E27" s="342">
        <f>'f. Contractual'!F29</f>
        <v>0</v>
      </c>
      <c r="F27" s="342">
        <f>'f. Contractual'!G29</f>
        <v>0</v>
      </c>
      <c r="G27" s="342">
        <f>'f. Contractual'!H29</f>
        <v>0</v>
      </c>
      <c r="H27" s="342">
        <f>'f. Contractual'!I29</f>
        <v>0</v>
      </c>
      <c r="I27" s="342">
        <f>'f. Contractual'!J29</f>
        <v>0</v>
      </c>
      <c r="J27" s="342">
        <f>'f. Contractual'!K29</f>
        <v>0</v>
      </c>
      <c r="K27" s="342">
        <f>'f. Contractual'!L29</f>
        <v>0</v>
      </c>
      <c r="L27" s="342">
        <f>'f. Contractual'!M29</f>
        <v>0</v>
      </c>
      <c r="M27" s="342">
        <f>'f. Contractual'!N29</f>
        <v>0</v>
      </c>
      <c r="N27" s="316">
        <f t="shared" si="1"/>
        <v>0</v>
      </c>
    </row>
    <row r="28" spans="1:14" ht="14">
      <c r="A28" s="329"/>
      <c r="B28" s="795" t="s">
        <v>38</v>
      </c>
      <c r="C28" s="795"/>
      <c r="D28" s="342">
        <f>'g. Construction'!C15</f>
        <v>0</v>
      </c>
      <c r="E28" s="342">
        <f>'g. Construction'!C22</f>
        <v>0</v>
      </c>
      <c r="F28" s="342">
        <f>'g. Construction'!C29</f>
        <v>0</v>
      </c>
      <c r="G28" s="342">
        <f>'g. Construction'!C36</f>
        <v>0</v>
      </c>
      <c r="H28" s="342">
        <f>'g. Construction'!C43</f>
        <v>0</v>
      </c>
      <c r="I28" s="342">
        <f>'g. Construction'!C50</f>
        <v>0</v>
      </c>
      <c r="J28" s="342">
        <f>'g. Construction'!C57</f>
        <v>0</v>
      </c>
      <c r="K28" s="342">
        <f>'g. Construction'!C64</f>
        <v>0</v>
      </c>
      <c r="L28" s="342">
        <f>'g. Construction'!C71</f>
        <v>0</v>
      </c>
      <c r="M28" s="342">
        <f>'g. Construction'!C78</f>
        <v>0</v>
      </c>
      <c r="N28" s="316">
        <f t="shared" si="1"/>
        <v>0</v>
      </c>
    </row>
    <row r="29" spans="1:14" ht="14">
      <c r="A29" s="343"/>
      <c r="B29" s="793" t="s">
        <v>39</v>
      </c>
      <c r="C29" s="793"/>
      <c r="D29" s="337">
        <f>'h. Other'!C14</f>
        <v>0</v>
      </c>
      <c r="E29" s="337">
        <f>'h. Other'!C22</f>
        <v>0</v>
      </c>
      <c r="F29" s="337">
        <f>'h. Other'!C30</f>
        <v>0</v>
      </c>
      <c r="G29" s="337">
        <f>'h. Other'!C38</f>
        <v>0</v>
      </c>
      <c r="H29" s="337">
        <f>'h. Other'!C46</f>
        <v>0</v>
      </c>
      <c r="I29" s="337">
        <f>'h. Other'!C54</f>
        <v>0</v>
      </c>
      <c r="J29" s="337">
        <f>'h. Other'!C62</f>
        <v>0</v>
      </c>
      <c r="K29" s="337">
        <f>'h. Other'!C70</f>
        <v>0</v>
      </c>
      <c r="L29" s="337">
        <f>'h. Other'!C78</f>
        <v>0</v>
      </c>
      <c r="M29" s="337">
        <f>'h. Other'!C86</f>
        <v>0</v>
      </c>
      <c r="N29" s="316">
        <f t="shared" si="1"/>
        <v>0</v>
      </c>
    </row>
    <row r="30" spans="1:14" ht="14">
      <c r="A30" s="329"/>
      <c r="B30" s="793" t="s">
        <v>278</v>
      </c>
      <c r="C30" s="794"/>
      <c r="D30" s="324">
        <f>SUM(D22:D29)</f>
        <v>0</v>
      </c>
      <c r="E30" s="324">
        <f>SUM(E22:E29)</f>
        <v>0</v>
      </c>
      <c r="F30" s="324">
        <f>SUM(F22:F29)</f>
        <v>0</v>
      </c>
      <c r="G30" s="324">
        <f>SUM(G22:G29)</f>
        <v>0</v>
      </c>
      <c r="H30" s="324">
        <f t="shared" ref="H30:M30" si="2">SUM(H22:H29)</f>
        <v>0</v>
      </c>
      <c r="I30" s="324">
        <f t="shared" si="2"/>
        <v>0</v>
      </c>
      <c r="J30" s="324">
        <f t="shared" si="2"/>
        <v>0</v>
      </c>
      <c r="K30" s="324">
        <f t="shared" si="2"/>
        <v>0</v>
      </c>
      <c r="L30" s="324">
        <f t="shared" si="2"/>
        <v>0</v>
      </c>
      <c r="M30" s="324">
        <f t="shared" si="2"/>
        <v>0</v>
      </c>
      <c r="N30" s="316">
        <f t="shared" si="1"/>
        <v>0</v>
      </c>
    </row>
    <row r="31" spans="1:14" ht="14">
      <c r="A31" s="343"/>
      <c r="B31" s="793" t="s">
        <v>41</v>
      </c>
      <c r="C31" s="793"/>
      <c r="D31" s="337">
        <f>'i. Indirect'!B16</f>
        <v>0</v>
      </c>
      <c r="E31" s="337">
        <f>'i. Indirect'!C16</f>
        <v>0</v>
      </c>
      <c r="F31" s="337">
        <f>'i. Indirect'!D16</f>
        <v>0</v>
      </c>
      <c r="G31" s="337">
        <f>'i. Indirect'!E16</f>
        <v>0</v>
      </c>
      <c r="H31" s="337">
        <f>'i. Indirect'!F16</f>
        <v>0</v>
      </c>
      <c r="I31" s="337">
        <f>'i. Indirect'!G16</f>
        <v>0</v>
      </c>
      <c r="J31" s="337">
        <f>'i. Indirect'!H16</f>
        <v>0</v>
      </c>
      <c r="K31" s="337">
        <f>'i. Indirect'!I16</f>
        <v>0</v>
      </c>
      <c r="L31" s="337">
        <f>'i. Indirect'!J16</f>
        <v>0</v>
      </c>
      <c r="M31" s="337">
        <f>'i. Indirect'!K16</f>
        <v>0</v>
      </c>
      <c r="N31" s="316">
        <f t="shared" si="1"/>
        <v>0</v>
      </c>
    </row>
    <row r="32" spans="1:14" ht="14">
      <c r="A32" s="329"/>
      <c r="B32" s="795" t="s">
        <v>279</v>
      </c>
      <c r="C32" s="795"/>
      <c r="D32" s="324">
        <f t="shared" ref="D32:N32" si="3">ROUND(SUM(D30:D31),0)</f>
        <v>0</v>
      </c>
      <c r="E32" s="324">
        <f t="shared" si="3"/>
        <v>0</v>
      </c>
      <c r="F32" s="324">
        <f t="shared" si="3"/>
        <v>0</v>
      </c>
      <c r="G32" s="324">
        <f t="shared" si="3"/>
        <v>0</v>
      </c>
      <c r="H32" s="324">
        <f t="shared" si="3"/>
        <v>0</v>
      </c>
      <c r="I32" s="324">
        <f t="shared" si="3"/>
        <v>0</v>
      </c>
      <c r="J32" s="324">
        <f t="shared" si="3"/>
        <v>0</v>
      </c>
      <c r="K32" s="324">
        <f t="shared" si="3"/>
        <v>0</v>
      </c>
      <c r="L32" s="324">
        <f t="shared" si="3"/>
        <v>0</v>
      </c>
      <c r="M32" s="324">
        <f t="shared" si="3"/>
        <v>0</v>
      </c>
      <c r="N32" s="316">
        <f t="shared" si="3"/>
        <v>0</v>
      </c>
    </row>
    <row r="33" spans="1:14" ht="14">
      <c r="A33" s="796"/>
      <c r="B33" s="796"/>
      <c r="C33" s="796"/>
      <c r="D33" s="796"/>
      <c r="E33" s="796"/>
      <c r="F33" s="796"/>
      <c r="G33" s="796"/>
      <c r="H33" s="796"/>
      <c r="I33" s="796"/>
      <c r="J33" s="796"/>
      <c r="K33" s="796"/>
      <c r="L33" s="796"/>
      <c r="M33" s="796"/>
      <c r="N33" s="796"/>
    </row>
    <row r="34" spans="1:14" ht="14">
      <c r="A34" s="344" t="s">
        <v>277</v>
      </c>
      <c r="B34" s="793" t="s">
        <v>44</v>
      </c>
      <c r="C34" s="793"/>
      <c r="D34" s="319"/>
      <c r="E34" s="319"/>
      <c r="F34" s="319"/>
      <c r="G34" s="319"/>
      <c r="H34" s="319"/>
      <c r="I34" s="319"/>
      <c r="J34" s="319"/>
      <c r="K34" s="319"/>
      <c r="L34" s="319"/>
      <c r="M34" s="319"/>
      <c r="N34" s="316">
        <f>ROUND(SUM(D34:G34),0)</f>
        <v>0</v>
      </c>
    </row>
    <row r="35" spans="1:14" ht="14">
      <c r="A35" s="325"/>
      <c r="B35" s="323"/>
      <c r="C35" s="323"/>
      <c r="D35" s="326"/>
      <c r="E35" s="326"/>
      <c r="F35" s="326"/>
      <c r="G35" s="326"/>
      <c r="H35" s="326"/>
      <c r="I35" s="326"/>
      <c r="J35" s="326"/>
      <c r="K35" s="326"/>
      <c r="L35" s="326"/>
      <c r="M35" s="326"/>
      <c r="N35" s="326"/>
    </row>
    <row r="36" spans="1:14">
      <c r="A36" s="323"/>
      <c r="B36" s="323"/>
      <c r="C36" s="323"/>
      <c r="D36" s="323"/>
      <c r="E36" s="323"/>
      <c r="F36" s="323"/>
      <c r="G36" s="323"/>
      <c r="H36" s="323"/>
      <c r="I36" s="323"/>
      <c r="J36" s="323"/>
      <c r="K36" s="323"/>
      <c r="L36" s="323"/>
      <c r="M36" s="323"/>
      <c r="N36" s="327"/>
    </row>
    <row r="37" spans="1:14">
      <c r="A37" s="797"/>
      <c r="B37" s="797"/>
      <c r="C37" s="791"/>
      <c r="D37" s="798"/>
      <c r="E37" s="798"/>
      <c r="F37" s="798"/>
      <c r="G37" s="799"/>
      <c r="H37" s="799"/>
      <c r="I37" s="799"/>
      <c r="J37" s="799"/>
      <c r="K37" s="799"/>
      <c r="L37" s="799"/>
      <c r="M37" s="799"/>
      <c r="N37" s="800"/>
    </row>
    <row r="38" spans="1:14">
      <c r="A38" s="791"/>
      <c r="B38" s="749"/>
      <c r="C38" s="749"/>
      <c r="D38" s="749"/>
      <c r="E38" s="749"/>
      <c r="F38" s="749"/>
      <c r="G38" s="749"/>
      <c r="H38" s="749"/>
      <c r="I38" s="749"/>
      <c r="J38" s="749"/>
      <c r="K38" s="749"/>
      <c r="L38" s="749"/>
      <c r="M38" s="749"/>
      <c r="N38" s="792"/>
    </row>
  </sheetData>
  <mergeCells count="35">
    <mergeCell ref="A19:B19"/>
    <mergeCell ref="C19:N19"/>
    <mergeCell ref="A1:B1"/>
    <mergeCell ref="C1:D1"/>
    <mergeCell ref="F1:G1"/>
    <mergeCell ref="A2:N2"/>
    <mergeCell ref="A3:N3"/>
    <mergeCell ref="A4:B4"/>
    <mergeCell ref="C4:N4"/>
    <mergeCell ref="A5:A6"/>
    <mergeCell ref="B5:B6"/>
    <mergeCell ref="C5:C6"/>
    <mergeCell ref="D5:E5"/>
    <mergeCell ref="F5:N5"/>
    <mergeCell ref="B29:C29"/>
    <mergeCell ref="A20:A21"/>
    <mergeCell ref="B20:C21"/>
    <mergeCell ref="D20:G20"/>
    <mergeCell ref="N20:N21"/>
    <mergeCell ref="B22:C22"/>
    <mergeCell ref="B23:C23"/>
    <mergeCell ref="B24:C24"/>
    <mergeCell ref="B25:C25"/>
    <mergeCell ref="B26:C26"/>
    <mergeCell ref="B27:C27"/>
    <mergeCell ref="B28:C28"/>
    <mergeCell ref="A38:N38"/>
    <mergeCell ref="B30:C30"/>
    <mergeCell ref="B31:C31"/>
    <mergeCell ref="B32:C32"/>
    <mergeCell ref="A33:N33"/>
    <mergeCell ref="B34:C34"/>
    <mergeCell ref="A37:B37"/>
    <mergeCell ref="C37:F37"/>
    <mergeCell ref="G37:N37"/>
  </mergeCells>
  <phoneticPr fontId="50" type="noConversion"/>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N38"/>
  <sheetViews>
    <sheetView topLeftCell="B1" zoomScaleNormal="100" workbookViewId="0">
      <selection activeCell="A3" sqref="A3:N3"/>
    </sheetView>
  </sheetViews>
  <sheetFormatPr baseColWidth="10" defaultColWidth="8.83203125" defaultRowHeight="13"/>
  <cols>
    <col min="1" max="1" width="3.33203125" bestFit="1" customWidth="1"/>
    <col min="2" max="2" width="33.5" bestFit="1" customWidth="1"/>
    <col min="3" max="3" width="17.33203125" customWidth="1"/>
    <col min="4" max="4" width="17.83203125" customWidth="1"/>
    <col min="5" max="5" width="16.1640625" customWidth="1"/>
    <col min="6" max="6" width="17.1640625" customWidth="1"/>
    <col min="7" max="13" width="21" customWidth="1"/>
    <col min="14" max="14" width="19.1640625" customWidth="1"/>
    <col min="263" max="263" width="2.5" customWidth="1"/>
    <col min="264" max="264" width="17.83203125" customWidth="1"/>
    <col min="265" max="265" width="17.33203125" customWidth="1"/>
    <col min="266" max="266" width="17.83203125" customWidth="1"/>
    <col min="267" max="267" width="16.1640625" customWidth="1"/>
    <col min="268" max="268" width="17.1640625" customWidth="1"/>
    <col min="269" max="269" width="21" customWidth="1"/>
    <col min="270" max="270" width="19.1640625" customWidth="1"/>
    <col min="519" max="519" width="2.5" customWidth="1"/>
    <col min="520" max="520" width="17.83203125" customWidth="1"/>
    <col min="521" max="521" width="17.33203125" customWidth="1"/>
    <col min="522" max="522" width="17.83203125" customWidth="1"/>
    <col min="523" max="523" width="16.1640625" customWidth="1"/>
    <col min="524" max="524" width="17.1640625" customWidth="1"/>
    <col min="525" max="525" width="21" customWidth="1"/>
    <col min="526" max="526" width="19.1640625" customWidth="1"/>
    <col min="775" max="775" width="2.5" customWidth="1"/>
    <col min="776" max="776" width="17.83203125" customWidth="1"/>
    <col min="777" max="777" width="17.33203125" customWidth="1"/>
    <col min="778" max="778" width="17.83203125" customWidth="1"/>
    <col min="779" max="779" width="16.1640625" customWidth="1"/>
    <col min="780" max="780" width="17.1640625" customWidth="1"/>
    <col min="781" max="781" width="21" customWidth="1"/>
    <col min="782" max="782" width="19.1640625" customWidth="1"/>
    <col min="1031" max="1031" width="2.5" customWidth="1"/>
    <col min="1032" max="1032" width="17.83203125" customWidth="1"/>
    <col min="1033" max="1033" width="17.33203125" customWidth="1"/>
    <col min="1034" max="1034" width="17.83203125" customWidth="1"/>
    <col min="1035" max="1035" width="16.1640625" customWidth="1"/>
    <col min="1036" max="1036" width="17.1640625" customWidth="1"/>
    <col min="1037" max="1037" width="21" customWidth="1"/>
    <col min="1038" max="1038" width="19.1640625" customWidth="1"/>
    <col min="1287" max="1287" width="2.5" customWidth="1"/>
    <col min="1288" max="1288" width="17.83203125" customWidth="1"/>
    <col min="1289" max="1289" width="17.33203125" customWidth="1"/>
    <col min="1290" max="1290" width="17.83203125" customWidth="1"/>
    <col min="1291" max="1291" width="16.1640625" customWidth="1"/>
    <col min="1292" max="1292" width="17.1640625" customWidth="1"/>
    <col min="1293" max="1293" width="21" customWidth="1"/>
    <col min="1294" max="1294" width="19.1640625" customWidth="1"/>
    <col min="1543" max="1543" width="2.5" customWidth="1"/>
    <col min="1544" max="1544" width="17.83203125" customWidth="1"/>
    <col min="1545" max="1545" width="17.33203125" customWidth="1"/>
    <col min="1546" max="1546" width="17.83203125" customWidth="1"/>
    <col min="1547" max="1547" width="16.1640625" customWidth="1"/>
    <col min="1548" max="1548" width="17.1640625" customWidth="1"/>
    <col min="1549" max="1549" width="21" customWidth="1"/>
    <col min="1550" max="1550" width="19.1640625" customWidth="1"/>
    <col min="1799" max="1799" width="2.5" customWidth="1"/>
    <col min="1800" max="1800" width="17.83203125" customWidth="1"/>
    <col min="1801" max="1801" width="17.33203125" customWidth="1"/>
    <col min="1802" max="1802" width="17.83203125" customWidth="1"/>
    <col min="1803" max="1803" width="16.1640625" customWidth="1"/>
    <col min="1804" max="1804" width="17.1640625" customWidth="1"/>
    <col min="1805" max="1805" width="21" customWidth="1"/>
    <col min="1806" max="1806" width="19.1640625" customWidth="1"/>
    <col min="2055" max="2055" width="2.5" customWidth="1"/>
    <col min="2056" max="2056" width="17.83203125" customWidth="1"/>
    <col min="2057" max="2057" width="17.33203125" customWidth="1"/>
    <col min="2058" max="2058" width="17.83203125" customWidth="1"/>
    <col min="2059" max="2059" width="16.1640625" customWidth="1"/>
    <col min="2060" max="2060" width="17.1640625" customWidth="1"/>
    <col min="2061" max="2061" width="21" customWidth="1"/>
    <col min="2062" max="2062" width="19.1640625" customWidth="1"/>
    <col min="2311" max="2311" width="2.5" customWidth="1"/>
    <col min="2312" max="2312" width="17.83203125" customWidth="1"/>
    <col min="2313" max="2313" width="17.33203125" customWidth="1"/>
    <col min="2314" max="2314" width="17.83203125" customWidth="1"/>
    <col min="2315" max="2315" width="16.1640625" customWidth="1"/>
    <col min="2316" max="2316" width="17.1640625" customWidth="1"/>
    <col min="2317" max="2317" width="21" customWidth="1"/>
    <col min="2318" max="2318" width="19.1640625" customWidth="1"/>
    <col min="2567" max="2567" width="2.5" customWidth="1"/>
    <col min="2568" max="2568" width="17.83203125" customWidth="1"/>
    <col min="2569" max="2569" width="17.33203125" customWidth="1"/>
    <col min="2570" max="2570" width="17.83203125" customWidth="1"/>
    <col min="2571" max="2571" width="16.1640625" customWidth="1"/>
    <col min="2572" max="2572" width="17.1640625" customWidth="1"/>
    <col min="2573" max="2573" width="21" customWidth="1"/>
    <col min="2574" max="2574" width="19.1640625" customWidth="1"/>
    <col min="2823" max="2823" width="2.5" customWidth="1"/>
    <col min="2824" max="2824" width="17.83203125" customWidth="1"/>
    <col min="2825" max="2825" width="17.33203125" customWidth="1"/>
    <col min="2826" max="2826" width="17.83203125" customWidth="1"/>
    <col min="2827" max="2827" width="16.1640625" customWidth="1"/>
    <col min="2828" max="2828" width="17.1640625" customWidth="1"/>
    <col min="2829" max="2829" width="21" customWidth="1"/>
    <col min="2830" max="2830" width="19.1640625" customWidth="1"/>
    <col min="3079" max="3079" width="2.5" customWidth="1"/>
    <col min="3080" max="3080" width="17.83203125" customWidth="1"/>
    <col min="3081" max="3081" width="17.33203125" customWidth="1"/>
    <col min="3082" max="3082" width="17.83203125" customWidth="1"/>
    <col min="3083" max="3083" width="16.1640625" customWidth="1"/>
    <col min="3084" max="3084" width="17.1640625" customWidth="1"/>
    <col min="3085" max="3085" width="21" customWidth="1"/>
    <col min="3086" max="3086" width="19.1640625" customWidth="1"/>
    <col min="3335" max="3335" width="2.5" customWidth="1"/>
    <col min="3336" max="3336" width="17.83203125" customWidth="1"/>
    <col min="3337" max="3337" width="17.33203125" customWidth="1"/>
    <col min="3338" max="3338" width="17.83203125" customWidth="1"/>
    <col min="3339" max="3339" width="16.1640625" customWidth="1"/>
    <col min="3340" max="3340" width="17.1640625" customWidth="1"/>
    <col min="3341" max="3341" width="21" customWidth="1"/>
    <col min="3342" max="3342" width="19.1640625" customWidth="1"/>
    <col min="3591" max="3591" width="2.5" customWidth="1"/>
    <col min="3592" max="3592" width="17.83203125" customWidth="1"/>
    <col min="3593" max="3593" width="17.33203125" customWidth="1"/>
    <col min="3594" max="3594" width="17.83203125" customWidth="1"/>
    <col min="3595" max="3595" width="16.1640625" customWidth="1"/>
    <col min="3596" max="3596" width="17.1640625" customWidth="1"/>
    <col min="3597" max="3597" width="21" customWidth="1"/>
    <col min="3598" max="3598" width="19.1640625" customWidth="1"/>
    <col min="3847" max="3847" width="2.5" customWidth="1"/>
    <col min="3848" max="3848" width="17.83203125" customWidth="1"/>
    <col min="3849" max="3849" width="17.33203125" customWidth="1"/>
    <col min="3850" max="3850" width="17.83203125" customWidth="1"/>
    <col min="3851" max="3851" width="16.1640625" customWidth="1"/>
    <col min="3852" max="3852" width="17.1640625" customWidth="1"/>
    <col min="3853" max="3853" width="21" customWidth="1"/>
    <col min="3854" max="3854" width="19.1640625" customWidth="1"/>
    <col min="4103" max="4103" width="2.5" customWidth="1"/>
    <col min="4104" max="4104" width="17.83203125" customWidth="1"/>
    <col min="4105" max="4105" width="17.33203125" customWidth="1"/>
    <col min="4106" max="4106" width="17.83203125" customWidth="1"/>
    <col min="4107" max="4107" width="16.1640625" customWidth="1"/>
    <col min="4108" max="4108" width="17.1640625" customWidth="1"/>
    <col min="4109" max="4109" width="21" customWidth="1"/>
    <col min="4110" max="4110" width="19.1640625" customWidth="1"/>
    <col min="4359" max="4359" width="2.5" customWidth="1"/>
    <col min="4360" max="4360" width="17.83203125" customWidth="1"/>
    <col min="4361" max="4361" width="17.33203125" customWidth="1"/>
    <col min="4362" max="4362" width="17.83203125" customWidth="1"/>
    <col min="4363" max="4363" width="16.1640625" customWidth="1"/>
    <col min="4364" max="4364" width="17.1640625" customWidth="1"/>
    <col min="4365" max="4365" width="21" customWidth="1"/>
    <col min="4366" max="4366" width="19.1640625" customWidth="1"/>
    <col min="4615" max="4615" width="2.5" customWidth="1"/>
    <col min="4616" max="4616" width="17.83203125" customWidth="1"/>
    <col min="4617" max="4617" width="17.33203125" customWidth="1"/>
    <col min="4618" max="4618" width="17.83203125" customWidth="1"/>
    <col min="4619" max="4619" width="16.1640625" customWidth="1"/>
    <col min="4620" max="4620" width="17.1640625" customWidth="1"/>
    <col min="4621" max="4621" width="21" customWidth="1"/>
    <col min="4622" max="4622" width="19.1640625" customWidth="1"/>
    <col min="4871" max="4871" width="2.5" customWidth="1"/>
    <col min="4872" max="4872" width="17.83203125" customWidth="1"/>
    <col min="4873" max="4873" width="17.33203125" customWidth="1"/>
    <col min="4874" max="4874" width="17.83203125" customWidth="1"/>
    <col min="4875" max="4875" width="16.1640625" customWidth="1"/>
    <col min="4876" max="4876" width="17.1640625" customWidth="1"/>
    <col min="4877" max="4877" width="21" customWidth="1"/>
    <col min="4878" max="4878" width="19.1640625" customWidth="1"/>
    <col min="5127" max="5127" width="2.5" customWidth="1"/>
    <col min="5128" max="5128" width="17.83203125" customWidth="1"/>
    <col min="5129" max="5129" width="17.33203125" customWidth="1"/>
    <col min="5130" max="5130" width="17.83203125" customWidth="1"/>
    <col min="5131" max="5131" width="16.1640625" customWidth="1"/>
    <col min="5132" max="5132" width="17.1640625" customWidth="1"/>
    <col min="5133" max="5133" width="21" customWidth="1"/>
    <col min="5134" max="5134" width="19.1640625" customWidth="1"/>
    <col min="5383" max="5383" width="2.5" customWidth="1"/>
    <col min="5384" max="5384" width="17.83203125" customWidth="1"/>
    <col min="5385" max="5385" width="17.33203125" customWidth="1"/>
    <col min="5386" max="5386" width="17.83203125" customWidth="1"/>
    <col min="5387" max="5387" width="16.1640625" customWidth="1"/>
    <col min="5388" max="5388" width="17.1640625" customWidth="1"/>
    <col min="5389" max="5389" width="21" customWidth="1"/>
    <col min="5390" max="5390" width="19.1640625" customWidth="1"/>
    <col min="5639" max="5639" width="2.5" customWidth="1"/>
    <col min="5640" max="5640" width="17.83203125" customWidth="1"/>
    <col min="5641" max="5641" width="17.33203125" customWidth="1"/>
    <col min="5642" max="5642" width="17.83203125" customWidth="1"/>
    <col min="5643" max="5643" width="16.1640625" customWidth="1"/>
    <col min="5644" max="5644" width="17.1640625" customWidth="1"/>
    <col min="5645" max="5645" width="21" customWidth="1"/>
    <col min="5646" max="5646" width="19.1640625" customWidth="1"/>
    <col min="5895" max="5895" width="2.5" customWidth="1"/>
    <col min="5896" max="5896" width="17.83203125" customWidth="1"/>
    <col min="5897" max="5897" width="17.33203125" customWidth="1"/>
    <col min="5898" max="5898" width="17.83203125" customWidth="1"/>
    <col min="5899" max="5899" width="16.1640625" customWidth="1"/>
    <col min="5900" max="5900" width="17.1640625" customWidth="1"/>
    <col min="5901" max="5901" width="21" customWidth="1"/>
    <col min="5902" max="5902" width="19.1640625" customWidth="1"/>
    <col min="6151" max="6151" width="2.5" customWidth="1"/>
    <col min="6152" max="6152" width="17.83203125" customWidth="1"/>
    <col min="6153" max="6153" width="17.33203125" customWidth="1"/>
    <col min="6154" max="6154" width="17.83203125" customWidth="1"/>
    <col min="6155" max="6155" width="16.1640625" customWidth="1"/>
    <col min="6156" max="6156" width="17.1640625" customWidth="1"/>
    <col min="6157" max="6157" width="21" customWidth="1"/>
    <col min="6158" max="6158" width="19.1640625" customWidth="1"/>
    <col min="6407" max="6407" width="2.5" customWidth="1"/>
    <col min="6408" max="6408" width="17.83203125" customWidth="1"/>
    <col min="6409" max="6409" width="17.33203125" customWidth="1"/>
    <col min="6410" max="6410" width="17.83203125" customWidth="1"/>
    <col min="6411" max="6411" width="16.1640625" customWidth="1"/>
    <col min="6412" max="6412" width="17.1640625" customWidth="1"/>
    <col min="6413" max="6413" width="21" customWidth="1"/>
    <col min="6414" max="6414" width="19.1640625" customWidth="1"/>
    <col min="6663" max="6663" width="2.5" customWidth="1"/>
    <col min="6664" max="6664" width="17.83203125" customWidth="1"/>
    <col min="6665" max="6665" width="17.33203125" customWidth="1"/>
    <col min="6666" max="6666" width="17.83203125" customWidth="1"/>
    <col min="6667" max="6667" width="16.1640625" customWidth="1"/>
    <col min="6668" max="6668" width="17.1640625" customWidth="1"/>
    <col min="6669" max="6669" width="21" customWidth="1"/>
    <col min="6670" max="6670" width="19.1640625" customWidth="1"/>
    <col min="6919" max="6919" width="2.5" customWidth="1"/>
    <col min="6920" max="6920" width="17.83203125" customWidth="1"/>
    <col min="6921" max="6921" width="17.33203125" customWidth="1"/>
    <col min="6922" max="6922" width="17.83203125" customWidth="1"/>
    <col min="6923" max="6923" width="16.1640625" customWidth="1"/>
    <col min="6924" max="6924" width="17.1640625" customWidth="1"/>
    <col min="6925" max="6925" width="21" customWidth="1"/>
    <col min="6926" max="6926" width="19.1640625" customWidth="1"/>
    <col min="7175" max="7175" width="2.5" customWidth="1"/>
    <col min="7176" max="7176" width="17.83203125" customWidth="1"/>
    <col min="7177" max="7177" width="17.33203125" customWidth="1"/>
    <col min="7178" max="7178" width="17.83203125" customWidth="1"/>
    <col min="7179" max="7179" width="16.1640625" customWidth="1"/>
    <col min="7180" max="7180" width="17.1640625" customWidth="1"/>
    <col min="7181" max="7181" width="21" customWidth="1"/>
    <col min="7182" max="7182" width="19.1640625" customWidth="1"/>
    <col min="7431" max="7431" width="2.5" customWidth="1"/>
    <col min="7432" max="7432" width="17.83203125" customWidth="1"/>
    <col min="7433" max="7433" width="17.33203125" customWidth="1"/>
    <col min="7434" max="7434" width="17.83203125" customWidth="1"/>
    <col min="7435" max="7435" width="16.1640625" customWidth="1"/>
    <col min="7436" max="7436" width="17.1640625" customWidth="1"/>
    <col min="7437" max="7437" width="21" customWidth="1"/>
    <col min="7438" max="7438" width="19.1640625" customWidth="1"/>
    <col min="7687" max="7687" width="2.5" customWidth="1"/>
    <col min="7688" max="7688" width="17.83203125" customWidth="1"/>
    <col min="7689" max="7689" width="17.33203125" customWidth="1"/>
    <col min="7690" max="7690" width="17.83203125" customWidth="1"/>
    <col min="7691" max="7691" width="16.1640625" customWidth="1"/>
    <col min="7692" max="7692" width="17.1640625" customWidth="1"/>
    <col min="7693" max="7693" width="21" customWidth="1"/>
    <col min="7694" max="7694" width="19.1640625" customWidth="1"/>
    <col min="7943" max="7943" width="2.5" customWidth="1"/>
    <col min="7944" max="7944" width="17.83203125" customWidth="1"/>
    <col min="7945" max="7945" width="17.33203125" customWidth="1"/>
    <col min="7946" max="7946" width="17.83203125" customWidth="1"/>
    <col min="7947" max="7947" width="16.1640625" customWidth="1"/>
    <col min="7948" max="7948" width="17.1640625" customWidth="1"/>
    <col min="7949" max="7949" width="21" customWidth="1"/>
    <col min="7950" max="7950" width="19.1640625" customWidth="1"/>
    <col min="8199" max="8199" width="2.5" customWidth="1"/>
    <col min="8200" max="8200" width="17.83203125" customWidth="1"/>
    <col min="8201" max="8201" width="17.33203125" customWidth="1"/>
    <col min="8202" max="8202" width="17.83203125" customWidth="1"/>
    <col min="8203" max="8203" width="16.1640625" customWidth="1"/>
    <col min="8204" max="8204" width="17.1640625" customWidth="1"/>
    <col min="8205" max="8205" width="21" customWidth="1"/>
    <col min="8206" max="8206" width="19.1640625" customWidth="1"/>
    <col min="8455" max="8455" width="2.5" customWidth="1"/>
    <col min="8456" max="8456" width="17.83203125" customWidth="1"/>
    <col min="8457" max="8457" width="17.33203125" customWidth="1"/>
    <col min="8458" max="8458" width="17.83203125" customWidth="1"/>
    <col min="8459" max="8459" width="16.1640625" customWidth="1"/>
    <col min="8460" max="8460" width="17.1640625" customWidth="1"/>
    <col min="8461" max="8461" width="21" customWidth="1"/>
    <col min="8462" max="8462" width="19.1640625" customWidth="1"/>
    <col min="8711" max="8711" width="2.5" customWidth="1"/>
    <col min="8712" max="8712" width="17.83203125" customWidth="1"/>
    <col min="8713" max="8713" width="17.33203125" customWidth="1"/>
    <col min="8714" max="8714" width="17.83203125" customWidth="1"/>
    <col min="8715" max="8715" width="16.1640625" customWidth="1"/>
    <col min="8716" max="8716" width="17.1640625" customWidth="1"/>
    <col min="8717" max="8717" width="21" customWidth="1"/>
    <col min="8718" max="8718" width="19.1640625" customWidth="1"/>
    <col min="8967" max="8967" width="2.5" customWidth="1"/>
    <col min="8968" max="8968" width="17.83203125" customWidth="1"/>
    <col min="8969" max="8969" width="17.33203125" customWidth="1"/>
    <col min="8970" max="8970" width="17.83203125" customWidth="1"/>
    <col min="8971" max="8971" width="16.1640625" customWidth="1"/>
    <col min="8972" max="8972" width="17.1640625" customWidth="1"/>
    <col min="8973" max="8973" width="21" customWidth="1"/>
    <col min="8974" max="8974" width="19.1640625" customWidth="1"/>
    <col min="9223" max="9223" width="2.5" customWidth="1"/>
    <col min="9224" max="9224" width="17.83203125" customWidth="1"/>
    <col min="9225" max="9225" width="17.33203125" customWidth="1"/>
    <col min="9226" max="9226" width="17.83203125" customWidth="1"/>
    <col min="9227" max="9227" width="16.1640625" customWidth="1"/>
    <col min="9228" max="9228" width="17.1640625" customWidth="1"/>
    <col min="9229" max="9229" width="21" customWidth="1"/>
    <col min="9230" max="9230" width="19.1640625" customWidth="1"/>
    <col min="9479" max="9479" width="2.5" customWidth="1"/>
    <col min="9480" max="9480" width="17.83203125" customWidth="1"/>
    <col min="9481" max="9481" width="17.33203125" customWidth="1"/>
    <col min="9482" max="9482" width="17.83203125" customWidth="1"/>
    <col min="9483" max="9483" width="16.1640625" customWidth="1"/>
    <col min="9484" max="9484" width="17.1640625" customWidth="1"/>
    <col min="9485" max="9485" width="21" customWidth="1"/>
    <col min="9486" max="9486" width="19.1640625" customWidth="1"/>
    <col min="9735" max="9735" width="2.5" customWidth="1"/>
    <col min="9736" max="9736" width="17.83203125" customWidth="1"/>
    <col min="9737" max="9737" width="17.33203125" customWidth="1"/>
    <col min="9738" max="9738" width="17.83203125" customWidth="1"/>
    <col min="9739" max="9739" width="16.1640625" customWidth="1"/>
    <col min="9740" max="9740" width="17.1640625" customWidth="1"/>
    <col min="9741" max="9741" width="21" customWidth="1"/>
    <col min="9742" max="9742" width="19.1640625" customWidth="1"/>
    <col min="9991" max="9991" width="2.5" customWidth="1"/>
    <col min="9992" max="9992" width="17.83203125" customWidth="1"/>
    <col min="9993" max="9993" width="17.33203125" customWidth="1"/>
    <col min="9994" max="9994" width="17.83203125" customWidth="1"/>
    <col min="9995" max="9995" width="16.1640625" customWidth="1"/>
    <col min="9996" max="9996" width="17.1640625" customWidth="1"/>
    <col min="9997" max="9997" width="21" customWidth="1"/>
    <col min="9998" max="9998" width="19.1640625" customWidth="1"/>
    <col min="10247" max="10247" width="2.5" customWidth="1"/>
    <col min="10248" max="10248" width="17.83203125" customWidth="1"/>
    <col min="10249" max="10249" width="17.33203125" customWidth="1"/>
    <col min="10250" max="10250" width="17.83203125" customWidth="1"/>
    <col min="10251" max="10251" width="16.1640625" customWidth="1"/>
    <col min="10252" max="10252" width="17.1640625" customWidth="1"/>
    <col min="10253" max="10253" width="21" customWidth="1"/>
    <col min="10254" max="10254" width="19.1640625" customWidth="1"/>
    <col min="10503" max="10503" width="2.5" customWidth="1"/>
    <col min="10504" max="10504" width="17.83203125" customWidth="1"/>
    <col min="10505" max="10505" width="17.33203125" customWidth="1"/>
    <col min="10506" max="10506" width="17.83203125" customWidth="1"/>
    <col min="10507" max="10507" width="16.1640625" customWidth="1"/>
    <col min="10508" max="10508" width="17.1640625" customWidth="1"/>
    <col min="10509" max="10509" width="21" customWidth="1"/>
    <col min="10510" max="10510" width="19.1640625" customWidth="1"/>
    <col min="10759" max="10759" width="2.5" customWidth="1"/>
    <col min="10760" max="10760" width="17.83203125" customWidth="1"/>
    <col min="10761" max="10761" width="17.33203125" customWidth="1"/>
    <col min="10762" max="10762" width="17.83203125" customWidth="1"/>
    <col min="10763" max="10763" width="16.1640625" customWidth="1"/>
    <col min="10764" max="10764" width="17.1640625" customWidth="1"/>
    <col min="10765" max="10765" width="21" customWidth="1"/>
    <col min="10766" max="10766" width="19.1640625" customWidth="1"/>
    <col min="11015" max="11015" width="2.5" customWidth="1"/>
    <col min="11016" max="11016" width="17.83203125" customWidth="1"/>
    <col min="11017" max="11017" width="17.33203125" customWidth="1"/>
    <col min="11018" max="11018" width="17.83203125" customWidth="1"/>
    <col min="11019" max="11019" width="16.1640625" customWidth="1"/>
    <col min="11020" max="11020" width="17.1640625" customWidth="1"/>
    <col min="11021" max="11021" width="21" customWidth="1"/>
    <col min="11022" max="11022" width="19.1640625" customWidth="1"/>
    <col min="11271" max="11271" width="2.5" customWidth="1"/>
    <col min="11272" max="11272" width="17.83203125" customWidth="1"/>
    <col min="11273" max="11273" width="17.33203125" customWidth="1"/>
    <col min="11274" max="11274" width="17.83203125" customWidth="1"/>
    <col min="11275" max="11275" width="16.1640625" customWidth="1"/>
    <col min="11276" max="11276" width="17.1640625" customWidth="1"/>
    <col min="11277" max="11277" width="21" customWidth="1"/>
    <col min="11278" max="11278" width="19.1640625" customWidth="1"/>
    <col min="11527" max="11527" width="2.5" customWidth="1"/>
    <col min="11528" max="11528" width="17.83203125" customWidth="1"/>
    <col min="11529" max="11529" width="17.33203125" customWidth="1"/>
    <col min="11530" max="11530" width="17.83203125" customWidth="1"/>
    <col min="11531" max="11531" width="16.1640625" customWidth="1"/>
    <col min="11532" max="11532" width="17.1640625" customWidth="1"/>
    <col min="11533" max="11533" width="21" customWidth="1"/>
    <col min="11534" max="11534" width="19.1640625" customWidth="1"/>
    <col min="11783" max="11783" width="2.5" customWidth="1"/>
    <col min="11784" max="11784" width="17.83203125" customWidth="1"/>
    <col min="11785" max="11785" width="17.33203125" customWidth="1"/>
    <col min="11786" max="11786" width="17.83203125" customWidth="1"/>
    <col min="11787" max="11787" width="16.1640625" customWidth="1"/>
    <col min="11788" max="11788" width="17.1640625" customWidth="1"/>
    <col min="11789" max="11789" width="21" customWidth="1"/>
    <col min="11790" max="11790" width="19.1640625" customWidth="1"/>
    <col min="12039" max="12039" width="2.5" customWidth="1"/>
    <col min="12040" max="12040" width="17.83203125" customWidth="1"/>
    <col min="12041" max="12041" width="17.33203125" customWidth="1"/>
    <col min="12042" max="12042" width="17.83203125" customWidth="1"/>
    <col min="12043" max="12043" width="16.1640625" customWidth="1"/>
    <col min="12044" max="12044" width="17.1640625" customWidth="1"/>
    <col min="12045" max="12045" width="21" customWidth="1"/>
    <col min="12046" max="12046" width="19.1640625" customWidth="1"/>
    <col min="12295" max="12295" width="2.5" customWidth="1"/>
    <col min="12296" max="12296" width="17.83203125" customWidth="1"/>
    <col min="12297" max="12297" width="17.33203125" customWidth="1"/>
    <col min="12298" max="12298" width="17.83203125" customWidth="1"/>
    <col min="12299" max="12299" width="16.1640625" customWidth="1"/>
    <col min="12300" max="12300" width="17.1640625" customWidth="1"/>
    <col min="12301" max="12301" width="21" customWidth="1"/>
    <col min="12302" max="12302" width="19.1640625" customWidth="1"/>
    <col min="12551" max="12551" width="2.5" customWidth="1"/>
    <col min="12552" max="12552" width="17.83203125" customWidth="1"/>
    <col min="12553" max="12553" width="17.33203125" customWidth="1"/>
    <col min="12554" max="12554" width="17.83203125" customWidth="1"/>
    <col min="12555" max="12555" width="16.1640625" customWidth="1"/>
    <col min="12556" max="12556" width="17.1640625" customWidth="1"/>
    <col min="12557" max="12557" width="21" customWidth="1"/>
    <col min="12558" max="12558" width="19.1640625" customWidth="1"/>
    <col min="12807" max="12807" width="2.5" customWidth="1"/>
    <col min="12808" max="12808" width="17.83203125" customWidth="1"/>
    <col min="12809" max="12809" width="17.33203125" customWidth="1"/>
    <col min="12810" max="12810" width="17.83203125" customWidth="1"/>
    <col min="12811" max="12811" width="16.1640625" customWidth="1"/>
    <col min="12812" max="12812" width="17.1640625" customWidth="1"/>
    <col min="12813" max="12813" width="21" customWidth="1"/>
    <col min="12814" max="12814" width="19.1640625" customWidth="1"/>
    <col min="13063" max="13063" width="2.5" customWidth="1"/>
    <col min="13064" max="13064" width="17.83203125" customWidth="1"/>
    <col min="13065" max="13065" width="17.33203125" customWidth="1"/>
    <col min="13066" max="13066" width="17.83203125" customWidth="1"/>
    <col min="13067" max="13067" width="16.1640625" customWidth="1"/>
    <col min="13068" max="13068" width="17.1640625" customWidth="1"/>
    <col min="13069" max="13069" width="21" customWidth="1"/>
    <col min="13070" max="13070" width="19.1640625" customWidth="1"/>
    <col min="13319" max="13319" width="2.5" customWidth="1"/>
    <col min="13320" max="13320" width="17.83203125" customWidth="1"/>
    <col min="13321" max="13321" width="17.33203125" customWidth="1"/>
    <col min="13322" max="13322" width="17.83203125" customWidth="1"/>
    <col min="13323" max="13323" width="16.1640625" customWidth="1"/>
    <col min="13324" max="13324" width="17.1640625" customWidth="1"/>
    <col min="13325" max="13325" width="21" customWidth="1"/>
    <col min="13326" max="13326" width="19.1640625" customWidth="1"/>
    <col min="13575" max="13575" width="2.5" customWidth="1"/>
    <col min="13576" max="13576" width="17.83203125" customWidth="1"/>
    <col min="13577" max="13577" width="17.33203125" customWidth="1"/>
    <col min="13578" max="13578" width="17.83203125" customWidth="1"/>
    <col min="13579" max="13579" width="16.1640625" customWidth="1"/>
    <col min="13580" max="13580" width="17.1640625" customWidth="1"/>
    <col min="13581" max="13581" width="21" customWidth="1"/>
    <col min="13582" max="13582" width="19.1640625" customWidth="1"/>
    <col min="13831" max="13831" width="2.5" customWidth="1"/>
    <col min="13832" max="13832" width="17.83203125" customWidth="1"/>
    <col min="13833" max="13833" width="17.33203125" customWidth="1"/>
    <col min="13834" max="13834" width="17.83203125" customWidth="1"/>
    <col min="13835" max="13835" width="16.1640625" customWidth="1"/>
    <col min="13836" max="13836" width="17.1640625" customWidth="1"/>
    <col min="13837" max="13837" width="21" customWidth="1"/>
    <col min="13838" max="13838" width="19.1640625" customWidth="1"/>
    <col min="14087" max="14087" width="2.5" customWidth="1"/>
    <col min="14088" max="14088" width="17.83203125" customWidth="1"/>
    <col min="14089" max="14089" width="17.33203125" customWidth="1"/>
    <col min="14090" max="14090" width="17.83203125" customWidth="1"/>
    <col min="14091" max="14091" width="16.1640625" customWidth="1"/>
    <col min="14092" max="14092" width="17.1640625" customWidth="1"/>
    <col min="14093" max="14093" width="21" customWidth="1"/>
    <col min="14094" max="14094" width="19.1640625" customWidth="1"/>
    <col min="14343" max="14343" width="2.5" customWidth="1"/>
    <col min="14344" max="14344" width="17.83203125" customWidth="1"/>
    <col min="14345" max="14345" width="17.33203125" customWidth="1"/>
    <col min="14346" max="14346" width="17.83203125" customWidth="1"/>
    <col min="14347" max="14347" width="16.1640625" customWidth="1"/>
    <col min="14348" max="14348" width="17.1640625" customWidth="1"/>
    <col min="14349" max="14349" width="21" customWidth="1"/>
    <col min="14350" max="14350" width="19.1640625" customWidth="1"/>
    <col min="14599" max="14599" width="2.5" customWidth="1"/>
    <col min="14600" max="14600" width="17.83203125" customWidth="1"/>
    <col min="14601" max="14601" width="17.33203125" customWidth="1"/>
    <col min="14602" max="14602" width="17.83203125" customWidth="1"/>
    <col min="14603" max="14603" width="16.1640625" customWidth="1"/>
    <col min="14604" max="14604" width="17.1640625" customWidth="1"/>
    <col min="14605" max="14605" width="21" customWidth="1"/>
    <col min="14606" max="14606" width="19.1640625" customWidth="1"/>
    <col min="14855" max="14855" width="2.5" customWidth="1"/>
    <col min="14856" max="14856" width="17.83203125" customWidth="1"/>
    <col min="14857" max="14857" width="17.33203125" customWidth="1"/>
    <col min="14858" max="14858" width="17.83203125" customWidth="1"/>
    <col min="14859" max="14859" width="16.1640625" customWidth="1"/>
    <col min="14860" max="14860" width="17.1640625" customWidth="1"/>
    <col min="14861" max="14861" width="21" customWidth="1"/>
    <col min="14862" max="14862" width="19.1640625" customWidth="1"/>
    <col min="15111" max="15111" width="2.5" customWidth="1"/>
    <col min="15112" max="15112" width="17.83203125" customWidth="1"/>
    <col min="15113" max="15113" width="17.33203125" customWidth="1"/>
    <col min="15114" max="15114" width="17.83203125" customWidth="1"/>
    <col min="15115" max="15115" width="16.1640625" customWidth="1"/>
    <col min="15116" max="15116" width="17.1640625" customWidth="1"/>
    <col min="15117" max="15117" width="21" customWidth="1"/>
    <col min="15118" max="15118" width="19.1640625" customWidth="1"/>
    <col min="15367" max="15367" width="2.5" customWidth="1"/>
    <col min="15368" max="15368" width="17.83203125" customWidth="1"/>
    <col min="15369" max="15369" width="17.33203125" customWidth="1"/>
    <col min="15370" max="15370" width="17.83203125" customWidth="1"/>
    <col min="15371" max="15371" width="16.1640625" customWidth="1"/>
    <col min="15372" max="15372" width="17.1640625" customWidth="1"/>
    <col min="15373" max="15373" width="21" customWidth="1"/>
    <col min="15374" max="15374" width="19.1640625" customWidth="1"/>
    <col min="15623" max="15623" width="2.5" customWidth="1"/>
    <col min="15624" max="15624" width="17.83203125" customWidth="1"/>
    <col min="15625" max="15625" width="17.33203125" customWidth="1"/>
    <col min="15626" max="15626" width="17.83203125" customWidth="1"/>
    <col min="15627" max="15627" width="16.1640625" customWidth="1"/>
    <col min="15628" max="15628" width="17.1640625" customWidth="1"/>
    <col min="15629" max="15629" width="21" customWidth="1"/>
    <col min="15630" max="15630" width="19.1640625" customWidth="1"/>
    <col min="15879" max="15879" width="2.5" customWidth="1"/>
    <col min="15880" max="15880" width="17.83203125" customWidth="1"/>
    <col min="15881" max="15881" width="17.33203125" customWidth="1"/>
    <col min="15882" max="15882" width="17.83203125" customWidth="1"/>
    <col min="15883" max="15883" width="16.1640625" customWidth="1"/>
    <col min="15884" max="15884" width="17.1640625" customWidth="1"/>
    <col min="15885" max="15885" width="21" customWidth="1"/>
    <col min="15886" max="15886" width="19.1640625" customWidth="1"/>
    <col min="16135" max="16135" width="2.5" customWidth="1"/>
    <col min="16136" max="16136" width="17.83203125" customWidth="1"/>
    <col min="16137" max="16137" width="17.33203125" customWidth="1"/>
    <col min="16138" max="16138" width="17.83203125" customWidth="1"/>
    <col min="16139" max="16139" width="16.1640625" customWidth="1"/>
    <col min="16140" max="16140" width="17.1640625" customWidth="1"/>
    <col min="16141" max="16141" width="21" customWidth="1"/>
    <col min="16142" max="16142" width="19.1640625" customWidth="1"/>
  </cols>
  <sheetData>
    <row r="1" spans="1:14" ht="14">
      <c r="A1" s="813" t="s">
        <v>2</v>
      </c>
      <c r="B1" s="795"/>
      <c r="C1" s="815" t="str">
        <f>'Instructions and Summary'!B4</f>
        <v>HudsonAlpha Institute for Biotechnology</v>
      </c>
      <c r="D1" s="815"/>
      <c r="E1" s="328" t="s">
        <v>137</v>
      </c>
      <c r="F1" s="815" t="str">
        <f>'Instructions and Summary'!B3</f>
        <v>3209-1516</v>
      </c>
      <c r="G1" s="815"/>
      <c r="H1" s="312"/>
      <c r="I1" s="312"/>
      <c r="J1" s="312"/>
      <c r="K1" s="312"/>
      <c r="L1" s="312"/>
      <c r="M1" s="312"/>
      <c r="N1" s="329"/>
    </row>
    <row r="2" spans="1:14" ht="18">
      <c r="A2" s="816" t="s">
        <v>3</v>
      </c>
      <c r="B2" s="817"/>
      <c r="C2" s="817"/>
      <c r="D2" s="817"/>
      <c r="E2" s="817"/>
      <c r="F2" s="817"/>
      <c r="G2" s="817"/>
      <c r="H2" s="817"/>
      <c r="I2" s="817"/>
      <c r="J2" s="817"/>
      <c r="K2" s="817"/>
      <c r="L2" s="817"/>
      <c r="M2" s="817"/>
      <c r="N2" s="817"/>
    </row>
    <row r="3" spans="1:14">
      <c r="A3" s="818"/>
      <c r="B3" s="800"/>
      <c r="C3" s="800"/>
      <c r="D3" s="800"/>
      <c r="E3" s="800"/>
      <c r="F3" s="800"/>
      <c r="G3" s="800"/>
      <c r="H3" s="800"/>
      <c r="I3" s="800"/>
      <c r="J3" s="800"/>
      <c r="K3" s="800"/>
      <c r="L3" s="800"/>
      <c r="M3" s="800"/>
      <c r="N3" s="800"/>
    </row>
    <row r="4" spans="1:14" ht="14">
      <c r="A4" s="830" t="s">
        <v>5</v>
      </c>
      <c r="B4" s="819"/>
      <c r="C4" s="796"/>
      <c r="D4" s="796"/>
      <c r="E4" s="796"/>
      <c r="F4" s="796"/>
      <c r="G4" s="796"/>
      <c r="H4" s="796"/>
      <c r="I4" s="796"/>
      <c r="J4" s="796"/>
      <c r="K4" s="796"/>
      <c r="L4" s="796"/>
      <c r="M4" s="796"/>
      <c r="N4" s="829"/>
    </row>
    <row r="5" spans="1:14" ht="14">
      <c r="A5" s="831"/>
      <c r="B5" s="820" t="s">
        <v>6</v>
      </c>
      <c r="C5" s="822" t="s">
        <v>7</v>
      </c>
      <c r="D5" s="824" t="s">
        <v>8</v>
      </c>
      <c r="E5" s="825"/>
      <c r="F5" s="826" t="s">
        <v>9</v>
      </c>
      <c r="G5" s="827"/>
      <c r="H5" s="827"/>
      <c r="I5" s="827"/>
      <c r="J5" s="827"/>
      <c r="K5" s="827"/>
      <c r="L5" s="827"/>
      <c r="M5" s="827"/>
      <c r="N5" s="828"/>
    </row>
    <row r="6" spans="1:14" ht="43.5" customHeight="1">
      <c r="A6" s="832"/>
      <c r="B6" s="821"/>
      <c r="C6" s="823"/>
      <c r="D6" s="330" t="s">
        <v>12</v>
      </c>
      <c r="E6" s="330" t="s">
        <v>11</v>
      </c>
      <c r="F6" s="330" t="s">
        <v>12</v>
      </c>
      <c r="G6" s="330" t="s">
        <v>13</v>
      </c>
      <c r="H6" s="331"/>
      <c r="I6" s="331"/>
      <c r="J6" s="331"/>
      <c r="K6" s="331"/>
      <c r="L6" s="331"/>
      <c r="M6" s="331"/>
      <c r="N6" s="332" t="s">
        <v>132</v>
      </c>
    </row>
    <row r="7" spans="1:14" ht="14">
      <c r="A7" s="539"/>
      <c r="B7" s="333" t="s">
        <v>14</v>
      </c>
      <c r="C7" s="334" t="s">
        <v>15</v>
      </c>
      <c r="D7" s="334" t="s">
        <v>217</v>
      </c>
      <c r="E7" s="334" t="s">
        <v>17</v>
      </c>
      <c r="F7" s="334" t="s">
        <v>18</v>
      </c>
      <c r="G7" s="334" t="s">
        <v>19</v>
      </c>
      <c r="H7" s="335"/>
      <c r="I7" s="335"/>
      <c r="J7" s="335"/>
      <c r="K7" s="335"/>
      <c r="L7" s="335"/>
      <c r="M7" s="335"/>
      <c r="N7" s="336" t="s">
        <v>20</v>
      </c>
    </row>
    <row r="8" spans="1:14" ht="14">
      <c r="A8" s="550" t="s">
        <v>21</v>
      </c>
      <c r="B8" s="313" t="s">
        <v>96</v>
      </c>
      <c r="C8" s="314"/>
      <c r="D8" s="315"/>
      <c r="E8" s="315"/>
      <c r="F8" s="337">
        <f>'Instructions and Summary'!C12-'Instructions and Summary'!B33</f>
        <v>0</v>
      </c>
      <c r="G8" s="337">
        <f>'j. Cost Share'!D17</f>
        <v>0</v>
      </c>
      <c r="H8" s="338"/>
      <c r="I8" s="338"/>
      <c r="J8" s="338"/>
      <c r="K8" s="338"/>
      <c r="L8" s="338"/>
      <c r="M8" s="338"/>
      <c r="N8" s="316">
        <f>ROUND(SUM(D8:G8),0)</f>
        <v>0</v>
      </c>
    </row>
    <row r="9" spans="1:14" ht="14">
      <c r="A9" s="550" t="s">
        <v>22</v>
      </c>
      <c r="B9" s="313" t="s">
        <v>99</v>
      </c>
      <c r="C9" s="314"/>
      <c r="D9" s="315"/>
      <c r="E9" s="315"/>
      <c r="F9" s="337">
        <f>'Instructions and Summary'!C13-'Instructions and Summary'!C33</f>
        <v>0</v>
      </c>
      <c r="G9" s="337">
        <f>'j. Cost Share'!E17</f>
        <v>0</v>
      </c>
      <c r="H9" s="338"/>
      <c r="I9" s="338"/>
      <c r="J9" s="338"/>
      <c r="K9" s="338"/>
      <c r="L9" s="338"/>
      <c r="M9" s="338"/>
      <c r="N9" s="316">
        <f t="shared" ref="N9:N16" si="0">ROUND(SUM(D9:G9),0)</f>
        <v>0</v>
      </c>
    </row>
    <row r="10" spans="1:14" ht="14">
      <c r="A10" s="550" t="s">
        <v>23</v>
      </c>
      <c r="B10" s="313" t="s">
        <v>97</v>
      </c>
      <c r="C10" s="314"/>
      <c r="D10" s="315"/>
      <c r="E10" s="315"/>
      <c r="F10" s="337">
        <f>'Instructions and Summary'!C14-'Instructions and Summary'!D33</f>
        <v>0</v>
      </c>
      <c r="G10" s="337">
        <f>'j. Cost Share'!F17</f>
        <v>0</v>
      </c>
      <c r="H10" s="338"/>
      <c r="I10" s="338"/>
      <c r="J10" s="338"/>
      <c r="K10" s="338"/>
      <c r="L10" s="338"/>
      <c r="M10" s="338"/>
      <c r="N10" s="316">
        <f t="shared" si="0"/>
        <v>0</v>
      </c>
    </row>
    <row r="11" spans="1:14" ht="14">
      <c r="A11" s="551" t="s">
        <v>24</v>
      </c>
      <c r="B11" s="313" t="s">
        <v>218</v>
      </c>
      <c r="C11" s="317"/>
      <c r="D11" s="318"/>
      <c r="E11" s="318"/>
      <c r="F11" s="337">
        <f>'Instructions and Summary'!C15-'Instructions and Summary'!E33</f>
        <v>0</v>
      </c>
      <c r="G11" s="337">
        <f>'j. Cost Share'!G17</f>
        <v>0</v>
      </c>
      <c r="H11" s="338"/>
      <c r="I11" s="338"/>
      <c r="J11" s="338"/>
      <c r="K11" s="338"/>
      <c r="L11" s="338"/>
      <c r="M11" s="319"/>
      <c r="N11" s="316">
        <f t="shared" si="0"/>
        <v>0</v>
      </c>
    </row>
    <row r="12" spans="1:14" ht="14">
      <c r="A12" s="551">
        <v>5</v>
      </c>
      <c r="B12" s="313" t="s">
        <v>219</v>
      </c>
      <c r="C12" s="317"/>
      <c r="D12" s="318"/>
      <c r="E12" s="318"/>
      <c r="F12" s="337">
        <f>'Instructions and Summary'!C16-'Instructions and Summary'!F33</f>
        <v>0</v>
      </c>
      <c r="G12" s="337">
        <f>'j. Cost Share'!H17</f>
        <v>0</v>
      </c>
      <c r="H12" s="338"/>
      <c r="I12" s="338"/>
      <c r="J12" s="338"/>
      <c r="K12" s="338"/>
      <c r="L12" s="338"/>
      <c r="M12" s="319"/>
      <c r="N12" s="316">
        <f t="shared" si="0"/>
        <v>0</v>
      </c>
    </row>
    <row r="13" spans="1:14" ht="14">
      <c r="A13" s="551">
        <v>6</v>
      </c>
      <c r="B13" s="313" t="s">
        <v>261</v>
      </c>
      <c r="C13" s="317"/>
      <c r="D13" s="318"/>
      <c r="E13" s="318"/>
      <c r="F13" s="337">
        <f>'Instructions and Summary'!C17-'Instructions and Summary'!G33</f>
        <v>0</v>
      </c>
      <c r="G13" s="337">
        <f>'j. Cost Share'!I17</f>
        <v>0</v>
      </c>
      <c r="H13" s="338"/>
      <c r="I13" s="338"/>
      <c r="J13" s="338"/>
      <c r="K13" s="338"/>
      <c r="L13" s="338"/>
      <c r="M13" s="319"/>
      <c r="N13" s="316">
        <f t="shared" si="0"/>
        <v>0</v>
      </c>
    </row>
    <row r="14" spans="1:14" ht="14">
      <c r="A14" s="551">
        <v>7</v>
      </c>
      <c r="B14" s="313" t="s">
        <v>262</v>
      </c>
      <c r="C14" s="317"/>
      <c r="D14" s="318"/>
      <c r="E14" s="318"/>
      <c r="F14" s="337">
        <f>'Instructions and Summary'!C18-'Instructions and Summary'!H33</f>
        <v>0</v>
      </c>
      <c r="G14" s="337">
        <f>'j. Cost Share'!J17</f>
        <v>0</v>
      </c>
      <c r="H14" s="338"/>
      <c r="I14" s="338"/>
      <c r="J14" s="338"/>
      <c r="K14" s="338"/>
      <c r="L14" s="338"/>
      <c r="M14" s="319"/>
      <c r="N14" s="316">
        <f t="shared" si="0"/>
        <v>0</v>
      </c>
    </row>
    <row r="15" spans="1:14" ht="14">
      <c r="A15" s="551">
        <v>8</v>
      </c>
      <c r="B15" s="313" t="s">
        <v>263</v>
      </c>
      <c r="C15" s="317"/>
      <c r="D15" s="318"/>
      <c r="E15" s="318"/>
      <c r="F15" s="337">
        <f>'Instructions and Summary'!C19-'Instructions and Summary'!I33</f>
        <v>0</v>
      </c>
      <c r="G15" s="337">
        <f>'j. Cost Share'!K17</f>
        <v>0</v>
      </c>
      <c r="H15" s="338"/>
      <c r="I15" s="338"/>
      <c r="J15" s="338"/>
      <c r="K15" s="338"/>
      <c r="L15" s="338"/>
      <c r="M15" s="319"/>
      <c r="N15" s="316">
        <f t="shared" si="0"/>
        <v>0</v>
      </c>
    </row>
    <row r="16" spans="1:14" ht="14">
      <c r="A16" s="551">
        <v>9</v>
      </c>
      <c r="B16" s="313" t="s">
        <v>264</v>
      </c>
      <c r="C16" s="317"/>
      <c r="D16" s="318"/>
      <c r="E16" s="318"/>
      <c r="F16" s="337">
        <f>'Instructions and Summary'!C20-'Instructions and Summary'!J33</f>
        <v>0</v>
      </c>
      <c r="G16" s="337">
        <f>'j. Cost Share'!L17</f>
        <v>0</v>
      </c>
      <c r="H16" s="338"/>
      <c r="I16" s="338"/>
      <c r="J16" s="338"/>
      <c r="K16" s="338"/>
      <c r="L16" s="338"/>
      <c r="M16" s="319"/>
      <c r="N16" s="316">
        <f t="shared" si="0"/>
        <v>0</v>
      </c>
    </row>
    <row r="17" spans="1:14" ht="14">
      <c r="A17" s="551">
        <v>10</v>
      </c>
      <c r="B17" s="313" t="s">
        <v>265</v>
      </c>
      <c r="C17" s="317"/>
      <c r="D17" s="318"/>
      <c r="E17" s="318"/>
      <c r="F17" s="337">
        <f>'Instructions and Summary'!C21-'Instructions and Summary'!K33</f>
        <v>0</v>
      </c>
      <c r="G17" s="337">
        <f>'j. Cost Share'!M17</f>
        <v>0</v>
      </c>
      <c r="H17" s="338"/>
      <c r="I17" s="338"/>
      <c r="J17" s="338"/>
      <c r="K17" s="338"/>
      <c r="L17" s="338"/>
      <c r="M17" s="319"/>
      <c r="N17" s="316">
        <f>ROUND(SUM(D17:G17),0)</f>
        <v>0</v>
      </c>
    </row>
    <row r="18" spans="1:14" ht="14">
      <c r="A18" s="551">
        <v>11</v>
      </c>
      <c r="B18" s="340" t="s">
        <v>144</v>
      </c>
      <c r="C18" s="320"/>
      <c r="D18" s="321"/>
      <c r="E18" s="321"/>
      <c r="F18" s="321">
        <f>ROUND(SUM(F8:F17),0)</f>
        <v>0</v>
      </c>
      <c r="G18" s="321">
        <f>ROUND(SUM(G8:G17),0)</f>
        <v>0</v>
      </c>
      <c r="H18" s="322"/>
      <c r="I18" s="322"/>
      <c r="J18" s="322"/>
      <c r="K18" s="322"/>
      <c r="L18" s="322"/>
      <c r="M18" s="322"/>
      <c r="N18" s="316">
        <f>ROUND(SUM(N8:N17),0)</f>
        <v>0</v>
      </c>
    </row>
    <row r="19" spans="1:14" ht="14">
      <c r="A19" s="807" t="s">
        <v>26</v>
      </c>
      <c r="B19" s="808"/>
      <c r="C19" s="796"/>
      <c r="D19" s="796"/>
      <c r="E19" s="796"/>
      <c r="F19" s="796"/>
      <c r="G19" s="796"/>
      <c r="H19" s="796"/>
      <c r="I19" s="796"/>
      <c r="J19" s="796"/>
      <c r="K19" s="796"/>
      <c r="L19" s="796"/>
      <c r="M19" s="796"/>
      <c r="N19" s="829"/>
    </row>
    <row r="20" spans="1:14" ht="14">
      <c r="A20" s="833" t="s">
        <v>276</v>
      </c>
      <c r="B20" s="803" t="s">
        <v>28</v>
      </c>
      <c r="C20" s="804"/>
      <c r="D20" s="807" t="s">
        <v>29</v>
      </c>
      <c r="E20" s="808"/>
      <c r="F20" s="808"/>
      <c r="G20" s="808"/>
      <c r="H20" s="341"/>
      <c r="I20" s="341"/>
      <c r="J20" s="341"/>
      <c r="K20" s="341"/>
      <c r="L20" s="341"/>
      <c r="M20" s="341"/>
      <c r="N20" s="809" t="s">
        <v>30</v>
      </c>
    </row>
    <row r="21" spans="1:14" ht="14">
      <c r="A21" s="834"/>
      <c r="B21" s="805"/>
      <c r="C21" s="806"/>
      <c r="D21" s="313" t="s">
        <v>96</v>
      </c>
      <c r="E21" s="313" t="s">
        <v>99</v>
      </c>
      <c r="F21" s="313" t="s">
        <v>97</v>
      </c>
      <c r="G21" s="313" t="s">
        <v>218</v>
      </c>
      <c r="H21" s="313" t="s">
        <v>219</v>
      </c>
      <c r="I21" s="313" t="s">
        <v>261</v>
      </c>
      <c r="J21" s="313" t="s">
        <v>262</v>
      </c>
      <c r="K21" s="313" t="s">
        <v>263</v>
      </c>
      <c r="L21" s="313" t="s">
        <v>264</v>
      </c>
      <c r="M21" s="313" t="s">
        <v>265</v>
      </c>
      <c r="N21" s="810"/>
    </row>
    <row r="22" spans="1:14" ht="14">
      <c r="A22" s="536"/>
      <c r="B22" s="795" t="s">
        <v>32</v>
      </c>
      <c r="C22" s="795"/>
      <c r="D22" s="342">
        <f>'a. Personnel'!E34</f>
        <v>0</v>
      </c>
      <c r="E22" s="342">
        <f>'a. Personnel'!H34</f>
        <v>0</v>
      </c>
      <c r="F22" s="342">
        <f>'a. Personnel'!K34</f>
        <v>0</v>
      </c>
      <c r="G22" s="342">
        <f>'a. Personnel'!N34</f>
        <v>0</v>
      </c>
      <c r="H22" s="342">
        <f>'a. Personnel'!Q34</f>
        <v>0</v>
      </c>
      <c r="I22" s="342">
        <f>'a. Personnel'!T34</f>
        <v>0</v>
      </c>
      <c r="J22" s="342">
        <f>'a. Personnel'!W34</f>
        <v>0</v>
      </c>
      <c r="K22" s="342">
        <f>'a. Personnel'!Z34</f>
        <v>0</v>
      </c>
      <c r="L22" s="342">
        <f>'a. Personnel'!AC34</f>
        <v>0</v>
      </c>
      <c r="M22" s="342">
        <f>'a. Personnel'!AF34</f>
        <v>0</v>
      </c>
      <c r="N22" s="316">
        <f t="shared" ref="N22:N31" si="1">ROUND(SUM(D22:M22),0)</f>
        <v>0</v>
      </c>
    </row>
    <row r="23" spans="1:14" ht="14">
      <c r="A23" s="537"/>
      <c r="B23" s="793" t="s">
        <v>33</v>
      </c>
      <c r="C23" s="793"/>
      <c r="D23" s="337">
        <f>'b. Fringe'!D13</f>
        <v>0</v>
      </c>
      <c r="E23" s="337">
        <f>'b. Fringe'!G13</f>
        <v>0</v>
      </c>
      <c r="F23" s="337">
        <f>'b. Fringe'!J13</f>
        <v>0</v>
      </c>
      <c r="G23" s="337">
        <f>'b. Fringe'!M13</f>
        <v>0</v>
      </c>
      <c r="H23" s="337">
        <f>'b. Fringe'!P13</f>
        <v>0</v>
      </c>
      <c r="I23" s="337">
        <f>'b. Fringe'!S13</f>
        <v>0</v>
      </c>
      <c r="J23" s="337">
        <f>'b. Fringe'!V13</f>
        <v>0</v>
      </c>
      <c r="K23" s="337">
        <f>'b. Fringe'!Y13</f>
        <v>0</v>
      </c>
      <c r="L23" s="337">
        <f>'b. Fringe'!AB13</f>
        <v>0</v>
      </c>
      <c r="M23" s="337">
        <f>'b. Fringe'!AE13</f>
        <v>0</v>
      </c>
      <c r="N23" s="316">
        <f t="shared" si="1"/>
        <v>0</v>
      </c>
    </row>
    <row r="24" spans="1:14" ht="14">
      <c r="A24" s="536"/>
      <c r="B24" s="795" t="s">
        <v>34</v>
      </c>
      <c r="C24" s="795"/>
      <c r="D24" s="337">
        <f>'c. Travel'!K14</f>
        <v>0</v>
      </c>
      <c r="E24" s="337">
        <f>'c. Travel'!K22</f>
        <v>0</v>
      </c>
      <c r="F24" s="337">
        <f>'c. Travel'!K30</f>
        <v>0</v>
      </c>
      <c r="G24" s="337">
        <f>'c. Travel'!K38</f>
        <v>0</v>
      </c>
      <c r="H24" s="337">
        <f>'c. Travel'!K46</f>
        <v>0</v>
      </c>
      <c r="I24" s="337">
        <f>'c. Travel'!K54</f>
        <v>0</v>
      </c>
      <c r="J24" s="337">
        <f>'c. Travel'!K62</f>
        <v>0</v>
      </c>
      <c r="K24" s="337">
        <f>'c. Travel'!K70</f>
        <v>0</v>
      </c>
      <c r="L24" s="337">
        <f>'c. Travel'!K78</f>
        <v>0</v>
      </c>
      <c r="M24" s="337">
        <f>'c. Travel'!K86</f>
        <v>0</v>
      </c>
      <c r="N24" s="316">
        <f t="shared" si="1"/>
        <v>0</v>
      </c>
    </row>
    <row r="25" spans="1:14" ht="14">
      <c r="A25" s="537"/>
      <c r="B25" s="793" t="s">
        <v>35</v>
      </c>
      <c r="C25" s="793"/>
      <c r="D25" s="337">
        <f>'d. Equipment'!E14</f>
        <v>0</v>
      </c>
      <c r="E25" s="337">
        <f>'d. Equipment'!E22</f>
        <v>0</v>
      </c>
      <c r="F25" s="337">
        <f>'d. Equipment'!E30</f>
        <v>0</v>
      </c>
      <c r="G25" s="337">
        <f>'d. Equipment'!E38</f>
        <v>0</v>
      </c>
      <c r="H25" s="337">
        <f>'d. Equipment'!E46</f>
        <v>0</v>
      </c>
      <c r="I25" s="337">
        <f>'d. Equipment'!E54</f>
        <v>0</v>
      </c>
      <c r="J25" s="337">
        <f>'d. Equipment'!E62</f>
        <v>0</v>
      </c>
      <c r="K25" s="337">
        <f>'d. Equipment'!E70</f>
        <v>0</v>
      </c>
      <c r="L25" s="337">
        <f>'d. Equipment'!E78</f>
        <v>0</v>
      </c>
      <c r="M25" s="337">
        <f>'d. Equipment'!E86</f>
        <v>0</v>
      </c>
      <c r="N25" s="316">
        <f t="shared" si="1"/>
        <v>0</v>
      </c>
    </row>
    <row r="26" spans="1:14" ht="14">
      <c r="A26" s="536"/>
      <c r="B26" s="795" t="s">
        <v>36</v>
      </c>
      <c r="C26" s="795"/>
      <c r="D26" s="337">
        <f>'e. Supplies'!E15</f>
        <v>0</v>
      </c>
      <c r="E26" s="337">
        <f>'e. Supplies'!E25</f>
        <v>0</v>
      </c>
      <c r="F26" s="337">
        <f>'e. Supplies'!E35</f>
        <v>0</v>
      </c>
      <c r="G26" s="337">
        <f>'e. Supplies'!E45</f>
        <v>0</v>
      </c>
      <c r="H26" s="337">
        <f>'e. Supplies'!E55</f>
        <v>0</v>
      </c>
      <c r="I26" s="337">
        <f>'e. Supplies'!E65</f>
        <v>0</v>
      </c>
      <c r="J26" s="337">
        <f>'e. Supplies'!E75</f>
        <v>0</v>
      </c>
      <c r="K26" s="337">
        <f>'e. Supplies'!E85</f>
        <v>0</v>
      </c>
      <c r="L26" s="337">
        <f>'e. Supplies'!E95</f>
        <v>0</v>
      </c>
      <c r="M26" s="337">
        <f>'e. Supplies'!E105</f>
        <v>0</v>
      </c>
      <c r="N26" s="316">
        <f t="shared" si="1"/>
        <v>0</v>
      </c>
    </row>
    <row r="27" spans="1:14" ht="14">
      <c r="A27" s="537"/>
      <c r="B27" s="793" t="s">
        <v>37</v>
      </c>
      <c r="C27" s="793"/>
      <c r="D27" s="342">
        <f>'f. Contractual'!E29-'f. Contractual'!E27</f>
        <v>0</v>
      </c>
      <c r="E27" s="342">
        <f>'f. Contractual'!F29-'f. Contractual'!F27</f>
        <v>0</v>
      </c>
      <c r="F27" s="342">
        <f>'f. Contractual'!G29-'f. Contractual'!G27</f>
        <v>0</v>
      </c>
      <c r="G27" s="342">
        <f>'f. Contractual'!H29-'f. Contractual'!H27</f>
        <v>0</v>
      </c>
      <c r="H27" s="342">
        <f>'f. Contractual'!I29-'f. Contractual'!I27</f>
        <v>0</v>
      </c>
      <c r="I27" s="342">
        <f>'f. Contractual'!J29-'f. Contractual'!J27</f>
        <v>0</v>
      </c>
      <c r="J27" s="342">
        <f>'f. Contractual'!K29-'f. Contractual'!K27</f>
        <v>0</v>
      </c>
      <c r="K27" s="342">
        <f>'f. Contractual'!L29-'f. Contractual'!L27</f>
        <v>0</v>
      </c>
      <c r="L27" s="342">
        <f>'f. Contractual'!M29-'f. Contractual'!M27</f>
        <v>0</v>
      </c>
      <c r="M27" s="342">
        <f>'f. Contractual'!N29-'f. Contractual'!N27</f>
        <v>0</v>
      </c>
      <c r="N27" s="316">
        <f t="shared" si="1"/>
        <v>0</v>
      </c>
    </row>
    <row r="28" spans="1:14" ht="14">
      <c r="A28" s="536"/>
      <c r="B28" s="795" t="s">
        <v>38</v>
      </c>
      <c r="C28" s="795"/>
      <c r="D28" s="342">
        <f>'g. Construction'!C15</f>
        <v>0</v>
      </c>
      <c r="E28" s="342">
        <f>'g. Construction'!C22</f>
        <v>0</v>
      </c>
      <c r="F28" s="342">
        <f>'g. Construction'!C29</f>
        <v>0</v>
      </c>
      <c r="G28" s="342">
        <f>'g. Construction'!C36</f>
        <v>0</v>
      </c>
      <c r="H28" s="342">
        <f>'g. Construction'!C43</f>
        <v>0</v>
      </c>
      <c r="I28" s="342">
        <f>'g. Construction'!C50</f>
        <v>0</v>
      </c>
      <c r="J28" s="342">
        <f>'g. Construction'!C57</f>
        <v>0</v>
      </c>
      <c r="K28" s="342">
        <f>'g. Construction'!C64</f>
        <v>0</v>
      </c>
      <c r="L28" s="342">
        <f>'g. Construction'!C71</f>
        <v>0</v>
      </c>
      <c r="M28" s="342">
        <f>'g. Construction'!C78</f>
        <v>0</v>
      </c>
      <c r="N28" s="316">
        <f t="shared" si="1"/>
        <v>0</v>
      </c>
    </row>
    <row r="29" spans="1:14" ht="14">
      <c r="A29" s="537"/>
      <c r="B29" s="793" t="s">
        <v>39</v>
      </c>
      <c r="C29" s="793"/>
      <c r="D29" s="337">
        <f>'h. Other'!C14</f>
        <v>0</v>
      </c>
      <c r="E29" s="337">
        <f>'h. Other'!C22</f>
        <v>0</v>
      </c>
      <c r="F29" s="337">
        <f>'h. Other'!C30</f>
        <v>0</v>
      </c>
      <c r="G29" s="337">
        <f>'h. Other'!C38</f>
        <v>0</v>
      </c>
      <c r="H29" s="337">
        <f>'h. Other'!C46</f>
        <v>0</v>
      </c>
      <c r="I29" s="337">
        <f>'h. Other'!C54</f>
        <v>0</v>
      </c>
      <c r="J29" s="337">
        <f>'h. Other'!C62</f>
        <v>0</v>
      </c>
      <c r="K29" s="337">
        <f>'h. Other'!C70</f>
        <v>0</v>
      </c>
      <c r="L29" s="337">
        <f>'h. Other'!C78</f>
        <v>0</v>
      </c>
      <c r="M29" s="337">
        <f>'h. Other'!C86</f>
        <v>0</v>
      </c>
      <c r="N29" s="316">
        <f t="shared" si="1"/>
        <v>0</v>
      </c>
    </row>
    <row r="30" spans="1:14" ht="14">
      <c r="A30" s="536"/>
      <c r="B30" s="793" t="s">
        <v>278</v>
      </c>
      <c r="C30" s="794"/>
      <c r="D30" s="324">
        <f>SUM(D22:D29)</f>
        <v>0</v>
      </c>
      <c r="E30" s="324">
        <f>SUM(E22:E29)</f>
        <v>0</v>
      </c>
      <c r="F30" s="324">
        <f>SUM(F22:F29)</f>
        <v>0</v>
      </c>
      <c r="G30" s="324">
        <f>SUM(G22:G29)</f>
        <v>0</v>
      </c>
      <c r="H30" s="324">
        <f t="shared" ref="H30:M30" si="2">SUM(H22:H29)</f>
        <v>0</v>
      </c>
      <c r="I30" s="324">
        <f t="shared" si="2"/>
        <v>0</v>
      </c>
      <c r="J30" s="324">
        <f t="shared" si="2"/>
        <v>0</v>
      </c>
      <c r="K30" s="324">
        <f t="shared" si="2"/>
        <v>0</v>
      </c>
      <c r="L30" s="324">
        <f t="shared" si="2"/>
        <v>0</v>
      </c>
      <c r="M30" s="324">
        <f t="shared" si="2"/>
        <v>0</v>
      </c>
      <c r="N30" s="316">
        <f t="shared" si="1"/>
        <v>0</v>
      </c>
    </row>
    <row r="31" spans="1:14" ht="14">
      <c r="A31" s="537"/>
      <c r="B31" s="793" t="s">
        <v>41</v>
      </c>
      <c r="C31" s="793"/>
      <c r="D31" s="337">
        <f>'i. Indirect'!B16</f>
        <v>0</v>
      </c>
      <c r="E31" s="337">
        <f>'i. Indirect'!C16</f>
        <v>0</v>
      </c>
      <c r="F31" s="337">
        <f>'i. Indirect'!D16</f>
        <v>0</v>
      </c>
      <c r="G31" s="337">
        <f>'i. Indirect'!E16</f>
        <v>0</v>
      </c>
      <c r="H31" s="337">
        <f>'i. Indirect'!F16</f>
        <v>0</v>
      </c>
      <c r="I31" s="337">
        <f>'i. Indirect'!G16</f>
        <v>0</v>
      </c>
      <c r="J31" s="337">
        <f>'i. Indirect'!H16</f>
        <v>0</v>
      </c>
      <c r="K31" s="337">
        <f>'i. Indirect'!I16</f>
        <v>0</v>
      </c>
      <c r="L31" s="337">
        <f>'i. Indirect'!J16</f>
        <v>0</v>
      </c>
      <c r="M31" s="337">
        <f>'i. Indirect'!K16</f>
        <v>0</v>
      </c>
      <c r="N31" s="316">
        <f t="shared" si="1"/>
        <v>0</v>
      </c>
    </row>
    <row r="32" spans="1:14" ht="14">
      <c r="A32" s="538"/>
      <c r="B32" s="795" t="s">
        <v>279</v>
      </c>
      <c r="C32" s="795"/>
      <c r="D32" s="324">
        <f t="shared" ref="D32:M32" si="3">ROUND(SUM(D30:D31),0)</f>
        <v>0</v>
      </c>
      <c r="E32" s="324">
        <f t="shared" si="3"/>
        <v>0</v>
      </c>
      <c r="F32" s="324">
        <f t="shared" si="3"/>
        <v>0</v>
      </c>
      <c r="G32" s="324">
        <f t="shared" si="3"/>
        <v>0</v>
      </c>
      <c r="H32" s="324">
        <f t="shared" si="3"/>
        <v>0</v>
      </c>
      <c r="I32" s="324">
        <f t="shared" si="3"/>
        <v>0</v>
      </c>
      <c r="J32" s="324">
        <f t="shared" si="3"/>
        <v>0</v>
      </c>
      <c r="K32" s="324">
        <f t="shared" si="3"/>
        <v>0</v>
      </c>
      <c r="L32" s="324">
        <f t="shared" si="3"/>
        <v>0</v>
      </c>
      <c r="M32" s="324">
        <f t="shared" si="3"/>
        <v>0</v>
      </c>
      <c r="N32" s="316">
        <f t="shared" ref="N32" si="4">ROUND(SUM(N30:N31),0)</f>
        <v>0</v>
      </c>
    </row>
    <row r="33" spans="1:14" ht="14">
      <c r="A33" s="835"/>
      <c r="B33" s="796"/>
      <c r="C33" s="796"/>
      <c r="D33" s="796"/>
      <c r="E33" s="796"/>
      <c r="F33" s="796"/>
      <c r="G33" s="796"/>
      <c r="H33" s="796"/>
      <c r="I33" s="796"/>
      <c r="J33" s="796"/>
      <c r="K33" s="796"/>
      <c r="L33" s="796"/>
      <c r="M33" s="796"/>
      <c r="N33" s="829"/>
    </row>
    <row r="34" spans="1:14" ht="14">
      <c r="A34" s="535" t="s">
        <v>43</v>
      </c>
      <c r="B34" s="793" t="s">
        <v>44</v>
      </c>
      <c r="C34" s="793"/>
      <c r="D34" s="319"/>
      <c r="E34" s="319"/>
      <c r="F34" s="319"/>
      <c r="G34" s="319"/>
      <c r="H34" s="319"/>
      <c r="I34" s="319"/>
      <c r="J34" s="319"/>
      <c r="K34" s="319"/>
      <c r="L34" s="319"/>
      <c r="M34" s="319"/>
      <c r="N34" s="316">
        <f>ROUND(SUM(D34:G34),0)</f>
        <v>0</v>
      </c>
    </row>
    <row r="35" spans="1:14" ht="14">
      <c r="A35" s="325"/>
      <c r="B35" s="323"/>
      <c r="C35" s="323"/>
      <c r="D35" s="326"/>
      <c r="E35" s="326"/>
      <c r="F35" s="326"/>
      <c r="G35" s="326"/>
      <c r="H35" s="326"/>
      <c r="I35" s="326"/>
      <c r="J35" s="326"/>
      <c r="K35" s="326"/>
      <c r="L35" s="326"/>
      <c r="M35" s="326"/>
      <c r="N35" s="326"/>
    </row>
    <row r="36" spans="1:14">
      <c r="A36" s="323"/>
      <c r="B36" s="323"/>
      <c r="C36" s="323"/>
      <c r="D36" s="323"/>
      <c r="E36" s="323"/>
      <c r="F36" s="323"/>
      <c r="G36" s="323"/>
      <c r="H36" s="323"/>
      <c r="I36" s="323"/>
      <c r="J36" s="323"/>
      <c r="K36" s="323"/>
      <c r="L36" s="323"/>
      <c r="M36" s="323"/>
      <c r="N36" s="327"/>
    </row>
    <row r="37" spans="1:14">
      <c r="A37" s="797"/>
      <c r="B37" s="797"/>
      <c r="C37" s="791"/>
      <c r="D37" s="798"/>
      <c r="E37" s="798"/>
      <c r="F37" s="798"/>
      <c r="G37" s="799"/>
      <c r="H37" s="799"/>
      <c r="I37" s="799"/>
      <c r="J37" s="799"/>
      <c r="K37" s="799"/>
      <c r="L37" s="799"/>
      <c r="M37" s="799"/>
      <c r="N37" s="800"/>
    </row>
    <row r="38" spans="1:14">
      <c r="A38" s="791"/>
      <c r="B38" s="749"/>
      <c r="C38" s="749"/>
      <c r="D38" s="749"/>
      <c r="E38" s="749"/>
      <c r="F38" s="749"/>
      <c r="G38" s="749"/>
      <c r="H38" s="749"/>
      <c r="I38" s="749"/>
      <c r="J38" s="749"/>
      <c r="K38" s="749"/>
      <c r="L38" s="749"/>
      <c r="M38" s="749"/>
      <c r="N38" s="792"/>
    </row>
  </sheetData>
  <mergeCells count="35">
    <mergeCell ref="A38:N38"/>
    <mergeCell ref="B30:C30"/>
    <mergeCell ref="B31:C31"/>
    <mergeCell ref="B32:C32"/>
    <mergeCell ref="A33:N33"/>
    <mergeCell ref="B34:C34"/>
    <mergeCell ref="A37:B37"/>
    <mergeCell ref="C37:F37"/>
    <mergeCell ref="G37:N37"/>
    <mergeCell ref="B29:C29"/>
    <mergeCell ref="A20:A21"/>
    <mergeCell ref="B20:C21"/>
    <mergeCell ref="D20:G20"/>
    <mergeCell ref="N20:N21"/>
    <mergeCell ref="B22:C22"/>
    <mergeCell ref="B23:C23"/>
    <mergeCell ref="B24:C24"/>
    <mergeCell ref="B25:C25"/>
    <mergeCell ref="B26:C26"/>
    <mergeCell ref="B27:C27"/>
    <mergeCell ref="B28:C28"/>
    <mergeCell ref="A19:B19"/>
    <mergeCell ref="C19:N19"/>
    <mergeCell ref="A1:B1"/>
    <mergeCell ref="C1:D1"/>
    <mergeCell ref="F1:G1"/>
    <mergeCell ref="A2:N2"/>
    <mergeCell ref="A3:N3"/>
    <mergeCell ref="A4:B4"/>
    <mergeCell ref="C4:N4"/>
    <mergeCell ref="A5:A6"/>
    <mergeCell ref="B5:B6"/>
    <mergeCell ref="C5:C6"/>
    <mergeCell ref="D5:E5"/>
    <mergeCell ref="F5:N5"/>
  </mergeCells>
  <phoneticPr fontId="50" type="noConversion"/>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AO50"/>
  <sheetViews>
    <sheetView showGridLines="0" zoomScale="70" zoomScaleNormal="70" workbookViewId="0">
      <selection activeCell="F16" sqref="F16"/>
    </sheetView>
  </sheetViews>
  <sheetFormatPr baseColWidth="10" defaultColWidth="9.1640625" defaultRowHeight="13"/>
  <cols>
    <col min="1" max="1" width="8.6640625" style="109" customWidth="1"/>
    <col min="2" max="2" width="28" style="109" customWidth="1"/>
    <col min="3" max="3" width="6.1640625" style="369" bestFit="1" customWidth="1"/>
    <col min="4" max="4" width="7.83203125" style="370" customWidth="1"/>
    <col min="5" max="5" width="11.5" style="371" customWidth="1"/>
    <col min="6" max="6" width="6.1640625" style="368" bestFit="1" customWidth="1"/>
    <col min="7" max="7" width="7.83203125" style="370" customWidth="1"/>
    <col min="8" max="8" width="11.5" style="371" customWidth="1"/>
    <col min="9" max="9" width="6.1640625" style="368" bestFit="1" customWidth="1"/>
    <col min="10" max="10" width="7.83203125" style="370" customWidth="1"/>
    <col min="11" max="11" width="11.5" style="371" customWidth="1"/>
    <col min="12" max="12" width="6.1640625" style="368" bestFit="1" customWidth="1"/>
    <col min="13" max="13" width="7.83203125" style="370" customWidth="1"/>
    <col min="14" max="14" width="11.5" style="371" customWidth="1"/>
    <col min="15" max="15" width="6.1640625" style="368" bestFit="1" customWidth="1"/>
    <col min="16" max="16" width="7.83203125" style="370" customWidth="1"/>
    <col min="17" max="17" width="11.5" style="371" customWidth="1"/>
    <col min="18" max="18" width="5.83203125" style="371" bestFit="1" customWidth="1"/>
    <col min="19" max="19" width="7.1640625" style="371" bestFit="1" customWidth="1"/>
    <col min="20" max="20" width="9.1640625" style="371" bestFit="1" customWidth="1"/>
    <col min="21" max="21" width="5.83203125" style="371" bestFit="1" customWidth="1"/>
    <col min="22" max="22" width="7.1640625" style="371" bestFit="1" customWidth="1"/>
    <col min="23" max="23" width="9.1640625" style="371" bestFit="1" customWidth="1"/>
    <col min="24" max="24" width="5.83203125" style="371" bestFit="1" customWidth="1"/>
    <col min="25" max="25" width="7.1640625" style="371" bestFit="1" customWidth="1"/>
    <col min="26" max="26" width="9.1640625" style="371" bestFit="1" customWidth="1"/>
    <col min="27" max="27" width="5.83203125" style="371" bestFit="1" customWidth="1"/>
    <col min="28" max="28" width="7.1640625" style="371" bestFit="1" customWidth="1"/>
    <col min="29" max="29" width="9.1640625" style="371" bestFit="1" customWidth="1"/>
    <col min="30" max="30" width="5.83203125" style="371" bestFit="1" customWidth="1"/>
    <col min="31" max="31" width="7.1640625" style="371" bestFit="1" customWidth="1"/>
    <col min="32" max="32" width="9.1640625" style="371" bestFit="1" customWidth="1"/>
    <col min="33" max="33" width="8.5" style="372" customWidth="1"/>
    <col min="34" max="34" width="11.5" style="373" customWidth="1"/>
    <col min="35" max="35" width="24.1640625" style="369" customWidth="1"/>
    <col min="36" max="41" width="9.1640625" style="107"/>
    <col min="42" max="16384" width="9.1640625" style="109"/>
  </cols>
  <sheetData>
    <row r="1" spans="1:41" s="381" customFormat="1" ht="11.25" customHeight="1">
      <c r="A1" s="584" t="s">
        <v>156</v>
      </c>
      <c r="B1" s="584"/>
      <c r="C1" s="396"/>
      <c r="D1" s="396"/>
      <c r="E1" s="396"/>
      <c r="F1" s="396"/>
      <c r="G1" s="396"/>
      <c r="H1" s="396"/>
      <c r="I1" s="397"/>
      <c r="J1" s="397"/>
      <c r="K1" s="397"/>
      <c r="L1" s="397"/>
      <c r="M1" s="397"/>
      <c r="N1" s="397"/>
      <c r="O1" s="397"/>
      <c r="P1" s="397"/>
      <c r="Q1" s="397"/>
      <c r="R1" s="397"/>
      <c r="S1" s="397"/>
      <c r="T1" s="397"/>
      <c r="U1" s="397"/>
      <c r="V1" s="397"/>
      <c r="W1" s="397"/>
      <c r="X1" s="397"/>
      <c r="Y1" s="397"/>
      <c r="Z1" s="397"/>
      <c r="AA1" s="397"/>
      <c r="AB1" s="397"/>
      <c r="AC1" s="397"/>
      <c r="AD1" s="397"/>
      <c r="AE1" s="397"/>
      <c r="AF1" s="397"/>
      <c r="AG1" s="582"/>
      <c r="AH1" s="582"/>
      <c r="AI1" s="582"/>
    </row>
    <row r="2" spans="1:41" s="8" customFormat="1" ht="19" thickBot="1">
      <c r="A2" s="579" t="s">
        <v>88</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row>
    <row r="3" spans="1:41" s="382" customFormat="1" ht="14.25" customHeight="1">
      <c r="A3" s="588" t="s">
        <v>247</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90"/>
    </row>
    <row r="4" spans="1:41" s="107" customFormat="1" ht="87" customHeight="1" thickBot="1">
      <c r="A4" s="591"/>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3"/>
    </row>
    <row r="5" spans="1:41" s="107" customFormat="1" ht="7.5" customHeight="1" thickBot="1">
      <c r="A5" s="398"/>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9"/>
      <c r="AH5" s="400"/>
      <c r="AI5" s="398"/>
    </row>
    <row r="6" spans="1:41" s="107" customFormat="1" ht="19.5" customHeight="1">
      <c r="A6" s="595" t="s">
        <v>186</v>
      </c>
      <c r="B6" s="586" t="s">
        <v>127</v>
      </c>
      <c r="C6" s="583" t="s">
        <v>96</v>
      </c>
      <c r="D6" s="583"/>
      <c r="E6" s="583"/>
      <c r="F6" s="583" t="s">
        <v>99</v>
      </c>
      <c r="G6" s="583"/>
      <c r="H6" s="583"/>
      <c r="I6" s="583" t="s">
        <v>97</v>
      </c>
      <c r="J6" s="583"/>
      <c r="K6" s="583"/>
      <c r="L6" s="583" t="s">
        <v>218</v>
      </c>
      <c r="M6" s="583"/>
      <c r="N6" s="583"/>
      <c r="O6" s="583" t="s">
        <v>219</v>
      </c>
      <c r="P6" s="583"/>
      <c r="Q6" s="583"/>
      <c r="R6" s="583" t="s">
        <v>261</v>
      </c>
      <c r="S6" s="583"/>
      <c r="T6" s="583"/>
      <c r="U6" s="583" t="s">
        <v>262</v>
      </c>
      <c r="V6" s="583"/>
      <c r="W6" s="583"/>
      <c r="X6" s="583" t="s">
        <v>263</v>
      </c>
      <c r="Y6" s="583"/>
      <c r="Z6" s="583"/>
      <c r="AA6" s="583" t="s">
        <v>264</v>
      </c>
      <c r="AB6" s="583"/>
      <c r="AC6" s="583"/>
      <c r="AD6" s="583" t="s">
        <v>265</v>
      </c>
      <c r="AE6" s="583"/>
      <c r="AF6" s="583"/>
      <c r="AG6" s="580" t="s">
        <v>126</v>
      </c>
      <c r="AH6" s="599" t="s">
        <v>125</v>
      </c>
      <c r="AI6" s="597" t="s">
        <v>110</v>
      </c>
    </row>
    <row r="7" spans="1:41" s="383" customFormat="1" ht="46" thickBot="1">
      <c r="A7" s="596"/>
      <c r="B7" s="587"/>
      <c r="C7" s="164" t="s">
        <v>189</v>
      </c>
      <c r="D7" s="498" t="s">
        <v>246</v>
      </c>
      <c r="E7" s="357" t="s">
        <v>128</v>
      </c>
      <c r="F7" s="354" t="s">
        <v>189</v>
      </c>
      <c r="G7" s="498" t="s">
        <v>246</v>
      </c>
      <c r="H7" s="357" t="s">
        <v>129</v>
      </c>
      <c r="I7" s="354" t="s">
        <v>189</v>
      </c>
      <c r="J7" s="498" t="s">
        <v>246</v>
      </c>
      <c r="K7" s="357" t="s">
        <v>130</v>
      </c>
      <c r="L7" s="354" t="s">
        <v>189</v>
      </c>
      <c r="M7" s="498" t="s">
        <v>246</v>
      </c>
      <c r="N7" s="357" t="s">
        <v>224</v>
      </c>
      <c r="O7" s="354" t="s">
        <v>189</v>
      </c>
      <c r="P7" s="498" t="s">
        <v>246</v>
      </c>
      <c r="Q7" s="357" t="s">
        <v>225</v>
      </c>
      <c r="R7" s="354" t="s">
        <v>189</v>
      </c>
      <c r="S7" s="498" t="s">
        <v>246</v>
      </c>
      <c r="T7" s="357" t="s">
        <v>225</v>
      </c>
      <c r="U7" s="354" t="s">
        <v>189</v>
      </c>
      <c r="V7" s="498" t="s">
        <v>246</v>
      </c>
      <c r="W7" s="357" t="s">
        <v>225</v>
      </c>
      <c r="X7" s="354" t="s">
        <v>189</v>
      </c>
      <c r="Y7" s="498" t="s">
        <v>246</v>
      </c>
      <c r="Z7" s="357" t="s">
        <v>225</v>
      </c>
      <c r="AA7" s="354" t="s">
        <v>189</v>
      </c>
      <c r="AB7" s="498" t="s">
        <v>246</v>
      </c>
      <c r="AC7" s="357" t="s">
        <v>225</v>
      </c>
      <c r="AD7" s="354" t="s">
        <v>189</v>
      </c>
      <c r="AE7" s="498" t="s">
        <v>246</v>
      </c>
      <c r="AF7" s="357" t="s">
        <v>225</v>
      </c>
      <c r="AG7" s="581"/>
      <c r="AH7" s="600"/>
      <c r="AI7" s="598"/>
    </row>
    <row r="8" spans="1:41" s="107" customFormat="1" ht="15.75" customHeight="1">
      <c r="A8" s="265">
        <v>1</v>
      </c>
      <c r="B8" s="165" t="s">
        <v>192</v>
      </c>
      <c r="C8" s="166">
        <v>2000</v>
      </c>
      <c r="D8" s="167">
        <v>85</v>
      </c>
      <c r="E8" s="168">
        <f t="shared" ref="E8:E30" si="0">C8*D8</f>
        <v>170000</v>
      </c>
      <c r="F8" s="169">
        <v>200</v>
      </c>
      <c r="G8" s="170">
        <v>50</v>
      </c>
      <c r="H8" s="168">
        <f t="shared" ref="H8:H31" si="1">F8*G8</f>
        <v>10000</v>
      </c>
      <c r="I8" s="169">
        <v>200</v>
      </c>
      <c r="J8" s="170">
        <v>50</v>
      </c>
      <c r="K8" s="168">
        <f t="shared" ref="K8:K31" si="2">I8*J8</f>
        <v>10000</v>
      </c>
      <c r="L8" s="169">
        <v>200</v>
      </c>
      <c r="M8" s="170">
        <v>50</v>
      </c>
      <c r="N8" s="168">
        <f t="shared" ref="N8:N31" si="3">L8*M8</f>
        <v>10000</v>
      </c>
      <c r="O8" s="169">
        <v>200</v>
      </c>
      <c r="P8" s="170">
        <v>50</v>
      </c>
      <c r="Q8" s="168">
        <f t="shared" ref="Q8:Q31" si="4">O8*P8</f>
        <v>10000</v>
      </c>
      <c r="R8" s="169">
        <v>200</v>
      </c>
      <c r="S8" s="170">
        <v>50</v>
      </c>
      <c r="T8" s="168">
        <f t="shared" ref="T8:T24" si="5">R8*S8</f>
        <v>10000</v>
      </c>
      <c r="U8" s="169">
        <v>200</v>
      </c>
      <c r="V8" s="170">
        <v>50</v>
      </c>
      <c r="W8" s="168">
        <f t="shared" ref="W8:W24" si="6">U8*V8</f>
        <v>10000</v>
      </c>
      <c r="X8" s="169">
        <v>200</v>
      </c>
      <c r="Y8" s="170">
        <v>50</v>
      </c>
      <c r="Z8" s="168">
        <f t="shared" ref="Z8:Z24" si="7">X8*Y8</f>
        <v>10000</v>
      </c>
      <c r="AA8" s="169">
        <v>200</v>
      </c>
      <c r="AB8" s="170">
        <v>50</v>
      </c>
      <c r="AC8" s="168">
        <f t="shared" ref="AC8:AC24" si="8">AA8*AB8</f>
        <v>10000</v>
      </c>
      <c r="AD8" s="169">
        <v>200</v>
      </c>
      <c r="AE8" s="170">
        <v>50</v>
      </c>
      <c r="AF8" s="168">
        <f t="shared" ref="AF8:AF24" si="9">AD8*AE8</f>
        <v>10000</v>
      </c>
      <c r="AG8" s="169">
        <f>C8+F8+I8</f>
        <v>2400</v>
      </c>
      <c r="AH8" s="171">
        <f>E8+H8+K8</f>
        <v>190000</v>
      </c>
      <c r="AI8" s="172"/>
    </row>
    <row r="9" spans="1:41" s="107" customFormat="1" ht="15.75" customHeight="1" thickBot="1">
      <c r="A9" s="266">
        <v>2</v>
      </c>
      <c r="B9" s="173" t="s">
        <v>209</v>
      </c>
      <c r="C9" s="174">
        <v>4000</v>
      </c>
      <c r="D9" s="175">
        <v>20</v>
      </c>
      <c r="E9" s="176">
        <f t="shared" si="0"/>
        <v>80000</v>
      </c>
      <c r="F9" s="177">
        <v>0</v>
      </c>
      <c r="G9" s="178">
        <v>0</v>
      </c>
      <c r="H9" s="176">
        <f t="shared" si="1"/>
        <v>0</v>
      </c>
      <c r="I9" s="177">
        <v>0</v>
      </c>
      <c r="J9" s="178">
        <v>0</v>
      </c>
      <c r="K9" s="176">
        <f t="shared" si="2"/>
        <v>0</v>
      </c>
      <c r="L9" s="177">
        <v>0</v>
      </c>
      <c r="M9" s="178">
        <v>0</v>
      </c>
      <c r="N9" s="176">
        <f t="shared" si="3"/>
        <v>0</v>
      </c>
      <c r="O9" s="177">
        <v>0</v>
      </c>
      <c r="P9" s="178">
        <v>0</v>
      </c>
      <c r="Q9" s="176">
        <f t="shared" si="4"/>
        <v>0</v>
      </c>
      <c r="R9" s="177">
        <v>0</v>
      </c>
      <c r="S9" s="178">
        <v>0</v>
      </c>
      <c r="T9" s="176">
        <f t="shared" si="5"/>
        <v>0</v>
      </c>
      <c r="U9" s="177">
        <v>0</v>
      </c>
      <c r="V9" s="178">
        <v>0</v>
      </c>
      <c r="W9" s="176">
        <f t="shared" si="6"/>
        <v>0</v>
      </c>
      <c r="X9" s="177">
        <v>0</v>
      </c>
      <c r="Y9" s="178">
        <v>0</v>
      </c>
      <c r="Z9" s="176">
        <f t="shared" si="7"/>
        <v>0</v>
      </c>
      <c r="AA9" s="177">
        <v>0</v>
      </c>
      <c r="AB9" s="178">
        <v>0</v>
      </c>
      <c r="AC9" s="176">
        <f t="shared" si="8"/>
        <v>0</v>
      </c>
      <c r="AD9" s="177">
        <v>0</v>
      </c>
      <c r="AE9" s="178">
        <v>0</v>
      </c>
      <c r="AF9" s="176">
        <f t="shared" si="9"/>
        <v>0</v>
      </c>
      <c r="AG9" s="177">
        <f>C9+F9+I9</f>
        <v>4000</v>
      </c>
      <c r="AH9" s="179">
        <f>E9+H9+K9</f>
        <v>80000</v>
      </c>
      <c r="AI9" s="180"/>
    </row>
    <row r="10" spans="1:41" s="108" customFormat="1" ht="15.75" customHeight="1">
      <c r="A10" s="264"/>
      <c r="B10" s="132"/>
      <c r="C10" s="155"/>
      <c r="D10" s="156"/>
      <c r="E10" s="135">
        <f t="shared" si="0"/>
        <v>0</v>
      </c>
      <c r="F10" s="157"/>
      <c r="G10" s="158"/>
      <c r="H10" s="135">
        <f t="shared" si="1"/>
        <v>0</v>
      </c>
      <c r="I10" s="157"/>
      <c r="J10" s="158"/>
      <c r="K10" s="135">
        <f t="shared" si="2"/>
        <v>0</v>
      </c>
      <c r="L10" s="157"/>
      <c r="M10" s="158"/>
      <c r="N10" s="135">
        <f t="shared" si="3"/>
        <v>0</v>
      </c>
      <c r="O10" s="157"/>
      <c r="P10" s="158"/>
      <c r="Q10" s="135">
        <f t="shared" si="4"/>
        <v>0</v>
      </c>
      <c r="R10" s="157"/>
      <c r="S10" s="158"/>
      <c r="T10" s="135">
        <f t="shared" si="5"/>
        <v>0</v>
      </c>
      <c r="U10" s="157"/>
      <c r="V10" s="158"/>
      <c r="W10" s="135">
        <f t="shared" si="6"/>
        <v>0</v>
      </c>
      <c r="X10" s="157"/>
      <c r="Y10" s="158"/>
      <c r="Z10" s="135">
        <f t="shared" si="7"/>
        <v>0</v>
      </c>
      <c r="AA10" s="157"/>
      <c r="AB10" s="158"/>
      <c r="AC10" s="135">
        <f t="shared" si="8"/>
        <v>0</v>
      </c>
      <c r="AD10" s="157"/>
      <c r="AE10" s="158"/>
      <c r="AF10" s="135">
        <f t="shared" si="9"/>
        <v>0</v>
      </c>
      <c r="AG10" s="394">
        <f t="shared" ref="AG10:AG34" si="10">SUM(C10+F10+I10+L10+O10+R10+U10+X10+AA10+AD10)</f>
        <v>0</v>
      </c>
      <c r="AH10" s="395">
        <f t="shared" ref="AH10:AH33" si="11">SUM(E10+H10+K10+N10+Q10+T10+W10+Z10+AC10+AF10)</f>
        <v>0</v>
      </c>
      <c r="AI10" s="110"/>
      <c r="AJ10" s="383"/>
      <c r="AK10" s="383"/>
      <c r="AL10" s="383"/>
      <c r="AM10" s="383"/>
      <c r="AN10" s="383"/>
      <c r="AO10" s="383"/>
    </row>
    <row r="11" spans="1:41" s="108" customFormat="1" ht="15.75" customHeight="1">
      <c r="A11" s="264"/>
      <c r="B11" s="132"/>
      <c r="C11" s="155"/>
      <c r="D11" s="156"/>
      <c r="E11" s="135">
        <f t="shared" si="0"/>
        <v>0</v>
      </c>
      <c r="F11" s="157"/>
      <c r="G11" s="158"/>
      <c r="H11" s="135">
        <f t="shared" si="1"/>
        <v>0</v>
      </c>
      <c r="I11" s="157"/>
      <c r="J11" s="158"/>
      <c r="K11" s="135">
        <f t="shared" si="2"/>
        <v>0</v>
      </c>
      <c r="L11" s="157"/>
      <c r="M11" s="158"/>
      <c r="N11" s="135">
        <f t="shared" si="3"/>
        <v>0</v>
      </c>
      <c r="O11" s="157"/>
      <c r="P11" s="158"/>
      <c r="Q11" s="135">
        <f t="shared" si="4"/>
        <v>0</v>
      </c>
      <c r="R11" s="157"/>
      <c r="S11" s="158"/>
      <c r="T11" s="135">
        <f t="shared" si="5"/>
        <v>0</v>
      </c>
      <c r="U11" s="157"/>
      <c r="V11" s="158"/>
      <c r="W11" s="135">
        <f t="shared" si="6"/>
        <v>0</v>
      </c>
      <c r="X11" s="157"/>
      <c r="Y11" s="158"/>
      <c r="Z11" s="135">
        <f t="shared" si="7"/>
        <v>0</v>
      </c>
      <c r="AA11" s="157"/>
      <c r="AB11" s="158"/>
      <c r="AC11" s="135">
        <f t="shared" si="8"/>
        <v>0</v>
      </c>
      <c r="AD11" s="157"/>
      <c r="AE11" s="158"/>
      <c r="AF11" s="135">
        <f t="shared" si="9"/>
        <v>0</v>
      </c>
      <c r="AG11" s="394">
        <f t="shared" si="10"/>
        <v>0</v>
      </c>
      <c r="AH11" s="395">
        <f t="shared" si="11"/>
        <v>0</v>
      </c>
      <c r="AI11" s="110"/>
      <c r="AJ11" s="383"/>
      <c r="AK11" s="383"/>
      <c r="AL11" s="383"/>
      <c r="AM11" s="383"/>
      <c r="AN11" s="383"/>
      <c r="AO11" s="383"/>
    </row>
    <row r="12" spans="1:41" s="108" customFormat="1" ht="15.75" customHeight="1">
      <c r="A12" s="264"/>
      <c r="B12" s="132"/>
      <c r="C12" s="155"/>
      <c r="D12" s="156"/>
      <c r="E12" s="135">
        <f t="shared" si="0"/>
        <v>0</v>
      </c>
      <c r="F12" s="157"/>
      <c r="G12" s="158"/>
      <c r="H12" s="135">
        <f t="shared" si="1"/>
        <v>0</v>
      </c>
      <c r="I12" s="157"/>
      <c r="J12" s="158"/>
      <c r="K12" s="135">
        <f t="shared" si="2"/>
        <v>0</v>
      </c>
      <c r="L12" s="157"/>
      <c r="M12" s="158"/>
      <c r="N12" s="135">
        <f t="shared" si="3"/>
        <v>0</v>
      </c>
      <c r="O12" s="157"/>
      <c r="P12" s="158"/>
      <c r="Q12" s="135">
        <f t="shared" si="4"/>
        <v>0</v>
      </c>
      <c r="R12" s="157"/>
      <c r="S12" s="158"/>
      <c r="T12" s="135">
        <f t="shared" si="5"/>
        <v>0</v>
      </c>
      <c r="U12" s="157"/>
      <c r="V12" s="158"/>
      <c r="W12" s="135">
        <f t="shared" si="6"/>
        <v>0</v>
      </c>
      <c r="X12" s="157"/>
      <c r="Y12" s="158"/>
      <c r="Z12" s="135">
        <f t="shared" si="7"/>
        <v>0</v>
      </c>
      <c r="AA12" s="157"/>
      <c r="AB12" s="158"/>
      <c r="AC12" s="135">
        <f t="shared" si="8"/>
        <v>0</v>
      </c>
      <c r="AD12" s="157"/>
      <c r="AE12" s="158"/>
      <c r="AF12" s="135">
        <f t="shared" si="9"/>
        <v>0</v>
      </c>
      <c r="AG12" s="394">
        <f t="shared" si="10"/>
        <v>0</v>
      </c>
      <c r="AH12" s="395">
        <f t="shared" si="11"/>
        <v>0</v>
      </c>
      <c r="AI12" s="110"/>
      <c r="AJ12" s="383"/>
      <c r="AK12" s="383"/>
      <c r="AL12" s="383"/>
      <c r="AM12" s="383"/>
      <c r="AN12" s="383"/>
      <c r="AO12" s="383"/>
    </row>
    <row r="13" spans="1:41" s="108" customFormat="1" ht="15.75" customHeight="1">
      <c r="A13" s="264"/>
      <c r="B13" s="132"/>
      <c r="C13" s="155"/>
      <c r="D13" s="156"/>
      <c r="E13" s="135">
        <f t="shared" si="0"/>
        <v>0</v>
      </c>
      <c r="F13" s="157"/>
      <c r="G13" s="158"/>
      <c r="H13" s="135">
        <f t="shared" si="1"/>
        <v>0</v>
      </c>
      <c r="I13" s="157"/>
      <c r="J13" s="158"/>
      <c r="K13" s="135">
        <f t="shared" si="2"/>
        <v>0</v>
      </c>
      <c r="L13" s="157"/>
      <c r="M13" s="158"/>
      <c r="N13" s="135">
        <f t="shared" si="3"/>
        <v>0</v>
      </c>
      <c r="O13" s="157"/>
      <c r="P13" s="158"/>
      <c r="Q13" s="135">
        <f t="shared" si="4"/>
        <v>0</v>
      </c>
      <c r="R13" s="157"/>
      <c r="S13" s="158"/>
      <c r="T13" s="135">
        <f t="shared" si="5"/>
        <v>0</v>
      </c>
      <c r="U13" s="157"/>
      <c r="V13" s="158"/>
      <c r="W13" s="135">
        <f t="shared" si="6"/>
        <v>0</v>
      </c>
      <c r="X13" s="157"/>
      <c r="Y13" s="158"/>
      <c r="Z13" s="135">
        <f t="shared" si="7"/>
        <v>0</v>
      </c>
      <c r="AA13" s="157"/>
      <c r="AB13" s="158"/>
      <c r="AC13" s="135">
        <f t="shared" si="8"/>
        <v>0</v>
      </c>
      <c r="AD13" s="157"/>
      <c r="AE13" s="158"/>
      <c r="AF13" s="135">
        <f t="shared" si="9"/>
        <v>0</v>
      </c>
      <c r="AG13" s="394">
        <f t="shared" si="10"/>
        <v>0</v>
      </c>
      <c r="AH13" s="395">
        <f t="shared" si="11"/>
        <v>0</v>
      </c>
      <c r="AI13" s="110"/>
      <c r="AJ13" s="383"/>
      <c r="AK13" s="383"/>
      <c r="AL13" s="383"/>
      <c r="AM13" s="383"/>
      <c r="AN13" s="383"/>
      <c r="AO13" s="383"/>
    </row>
    <row r="14" spans="1:41" s="108" customFormat="1" ht="15.75" customHeight="1">
      <c r="A14" s="264"/>
      <c r="B14" s="132"/>
      <c r="C14" s="155"/>
      <c r="D14" s="156"/>
      <c r="E14" s="135">
        <f t="shared" si="0"/>
        <v>0</v>
      </c>
      <c r="F14" s="157"/>
      <c r="G14" s="158"/>
      <c r="H14" s="135">
        <f t="shared" si="1"/>
        <v>0</v>
      </c>
      <c r="I14" s="157"/>
      <c r="J14" s="158"/>
      <c r="K14" s="135">
        <f t="shared" si="2"/>
        <v>0</v>
      </c>
      <c r="L14" s="157"/>
      <c r="M14" s="158"/>
      <c r="N14" s="135">
        <f t="shared" si="3"/>
        <v>0</v>
      </c>
      <c r="O14" s="157"/>
      <c r="P14" s="158"/>
      <c r="Q14" s="135">
        <f t="shared" si="4"/>
        <v>0</v>
      </c>
      <c r="R14" s="157"/>
      <c r="S14" s="158"/>
      <c r="T14" s="135">
        <f t="shared" si="5"/>
        <v>0</v>
      </c>
      <c r="U14" s="157"/>
      <c r="V14" s="158"/>
      <c r="W14" s="135">
        <f t="shared" si="6"/>
        <v>0</v>
      </c>
      <c r="X14" s="157"/>
      <c r="Y14" s="158"/>
      <c r="Z14" s="135">
        <f t="shared" si="7"/>
        <v>0</v>
      </c>
      <c r="AA14" s="157"/>
      <c r="AB14" s="158"/>
      <c r="AC14" s="135">
        <f t="shared" si="8"/>
        <v>0</v>
      </c>
      <c r="AD14" s="157"/>
      <c r="AE14" s="158"/>
      <c r="AF14" s="135">
        <f t="shared" si="9"/>
        <v>0</v>
      </c>
      <c r="AG14" s="394">
        <f t="shared" si="10"/>
        <v>0</v>
      </c>
      <c r="AH14" s="395">
        <f t="shared" si="11"/>
        <v>0</v>
      </c>
      <c r="AI14" s="110"/>
      <c r="AJ14" s="383"/>
      <c r="AK14" s="383"/>
      <c r="AL14" s="383"/>
      <c r="AM14" s="383"/>
      <c r="AN14" s="383"/>
      <c r="AO14" s="383"/>
    </row>
    <row r="15" spans="1:41" ht="15.75" customHeight="1">
      <c r="A15" s="264"/>
      <c r="B15" s="111"/>
      <c r="C15" s="159"/>
      <c r="D15" s="160"/>
      <c r="E15" s="135">
        <f t="shared" si="0"/>
        <v>0</v>
      </c>
      <c r="F15" s="161"/>
      <c r="G15" s="162"/>
      <c r="H15" s="135">
        <f t="shared" si="1"/>
        <v>0</v>
      </c>
      <c r="I15" s="161"/>
      <c r="J15" s="158"/>
      <c r="K15" s="135">
        <f t="shared" si="2"/>
        <v>0</v>
      </c>
      <c r="L15" s="161"/>
      <c r="M15" s="158"/>
      <c r="N15" s="135">
        <f t="shared" si="3"/>
        <v>0</v>
      </c>
      <c r="O15" s="161"/>
      <c r="P15" s="158"/>
      <c r="Q15" s="135">
        <f t="shared" si="4"/>
        <v>0</v>
      </c>
      <c r="R15" s="161"/>
      <c r="S15" s="158"/>
      <c r="T15" s="135">
        <f t="shared" si="5"/>
        <v>0</v>
      </c>
      <c r="U15" s="161"/>
      <c r="V15" s="158"/>
      <c r="W15" s="135">
        <f t="shared" si="6"/>
        <v>0</v>
      </c>
      <c r="X15" s="161"/>
      <c r="Y15" s="158"/>
      <c r="Z15" s="135">
        <f t="shared" si="7"/>
        <v>0</v>
      </c>
      <c r="AA15" s="161"/>
      <c r="AB15" s="158"/>
      <c r="AC15" s="135">
        <f t="shared" si="8"/>
        <v>0</v>
      </c>
      <c r="AD15" s="161"/>
      <c r="AE15" s="158"/>
      <c r="AF15" s="135">
        <f t="shared" si="9"/>
        <v>0</v>
      </c>
      <c r="AG15" s="394">
        <f t="shared" si="10"/>
        <v>0</v>
      </c>
      <c r="AH15" s="395">
        <f t="shared" si="11"/>
        <v>0</v>
      </c>
      <c r="AI15" s="112"/>
    </row>
    <row r="16" spans="1:41" ht="15.75" customHeight="1">
      <c r="A16" s="264"/>
      <c r="B16" s="111"/>
      <c r="C16" s="159"/>
      <c r="D16" s="160"/>
      <c r="E16" s="135">
        <f t="shared" si="0"/>
        <v>0</v>
      </c>
      <c r="F16" s="163"/>
      <c r="G16" s="160"/>
      <c r="H16" s="135">
        <f t="shared" si="1"/>
        <v>0</v>
      </c>
      <c r="I16" s="163"/>
      <c r="J16" s="160"/>
      <c r="K16" s="135">
        <f t="shared" si="2"/>
        <v>0</v>
      </c>
      <c r="L16" s="163"/>
      <c r="M16" s="160"/>
      <c r="N16" s="135">
        <f t="shared" si="3"/>
        <v>0</v>
      </c>
      <c r="O16" s="163"/>
      <c r="P16" s="160"/>
      <c r="Q16" s="135">
        <f t="shared" si="4"/>
        <v>0</v>
      </c>
      <c r="R16" s="163"/>
      <c r="S16" s="160"/>
      <c r="T16" s="135">
        <f t="shared" si="5"/>
        <v>0</v>
      </c>
      <c r="U16" s="163"/>
      <c r="V16" s="160"/>
      <c r="W16" s="135">
        <f t="shared" si="6"/>
        <v>0</v>
      </c>
      <c r="X16" s="163"/>
      <c r="Y16" s="160"/>
      <c r="Z16" s="135">
        <f t="shared" si="7"/>
        <v>0</v>
      </c>
      <c r="AA16" s="163"/>
      <c r="AB16" s="160"/>
      <c r="AC16" s="135">
        <f t="shared" si="8"/>
        <v>0</v>
      </c>
      <c r="AD16" s="163"/>
      <c r="AE16" s="160"/>
      <c r="AF16" s="135">
        <f t="shared" si="9"/>
        <v>0</v>
      </c>
      <c r="AG16" s="394">
        <f t="shared" si="10"/>
        <v>0</v>
      </c>
      <c r="AH16" s="395">
        <f t="shared" si="11"/>
        <v>0</v>
      </c>
      <c r="AI16" s="112"/>
    </row>
    <row r="17" spans="1:41" ht="15.75" customHeight="1">
      <c r="A17" s="264"/>
      <c r="B17" s="111"/>
      <c r="C17" s="159"/>
      <c r="D17" s="160"/>
      <c r="E17" s="135">
        <f t="shared" si="0"/>
        <v>0</v>
      </c>
      <c r="F17" s="163"/>
      <c r="G17" s="160"/>
      <c r="H17" s="135">
        <f t="shared" si="1"/>
        <v>0</v>
      </c>
      <c r="I17" s="163"/>
      <c r="J17" s="160"/>
      <c r="K17" s="135">
        <f t="shared" si="2"/>
        <v>0</v>
      </c>
      <c r="L17" s="163"/>
      <c r="M17" s="160"/>
      <c r="N17" s="135">
        <f t="shared" si="3"/>
        <v>0</v>
      </c>
      <c r="O17" s="163"/>
      <c r="P17" s="160"/>
      <c r="Q17" s="135">
        <f t="shared" si="4"/>
        <v>0</v>
      </c>
      <c r="R17" s="163"/>
      <c r="S17" s="160"/>
      <c r="T17" s="135">
        <f t="shared" si="5"/>
        <v>0</v>
      </c>
      <c r="U17" s="163"/>
      <c r="V17" s="160"/>
      <c r="W17" s="135">
        <f t="shared" si="6"/>
        <v>0</v>
      </c>
      <c r="X17" s="163"/>
      <c r="Y17" s="160"/>
      <c r="Z17" s="135">
        <f t="shared" si="7"/>
        <v>0</v>
      </c>
      <c r="AA17" s="163"/>
      <c r="AB17" s="160"/>
      <c r="AC17" s="135">
        <f t="shared" si="8"/>
        <v>0</v>
      </c>
      <c r="AD17" s="163"/>
      <c r="AE17" s="160"/>
      <c r="AF17" s="135">
        <f t="shared" si="9"/>
        <v>0</v>
      </c>
      <c r="AG17" s="394">
        <f t="shared" si="10"/>
        <v>0</v>
      </c>
      <c r="AH17" s="395">
        <f t="shared" si="11"/>
        <v>0</v>
      </c>
      <c r="AI17" s="112"/>
    </row>
    <row r="18" spans="1:41" s="108" customFormat="1" ht="15.75" customHeight="1">
      <c r="A18" s="264"/>
      <c r="B18" s="131"/>
      <c r="C18" s="159"/>
      <c r="D18" s="160"/>
      <c r="E18" s="135">
        <f t="shared" si="0"/>
        <v>0</v>
      </c>
      <c r="F18" s="163"/>
      <c r="G18" s="160"/>
      <c r="H18" s="135">
        <f t="shared" si="1"/>
        <v>0</v>
      </c>
      <c r="I18" s="163"/>
      <c r="J18" s="160"/>
      <c r="K18" s="135">
        <f t="shared" si="2"/>
        <v>0</v>
      </c>
      <c r="L18" s="163"/>
      <c r="M18" s="160"/>
      <c r="N18" s="135">
        <f t="shared" si="3"/>
        <v>0</v>
      </c>
      <c r="O18" s="163"/>
      <c r="P18" s="160"/>
      <c r="Q18" s="135">
        <f t="shared" si="4"/>
        <v>0</v>
      </c>
      <c r="R18" s="163"/>
      <c r="S18" s="160"/>
      <c r="T18" s="135">
        <f t="shared" si="5"/>
        <v>0</v>
      </c>
      <c r="U18" s="163"/>
      <c r="V18" s="160"/>
      <c r="W18" s="135">
        <f t="shared" si="6"/>
        <v>0</v>
      </c>
      <c r="X18" s="163"/>
      <c r="Y18" s="160"/>
      <c r="Z18" s="135">
        <f t="shared" si="7"/>
        <v>0</v>
      </c>
      <c r="AA18" s="163"/>
      <c r="AB18" s="160"/>
      <c r="AC18" s="135">
        <f t="shared" si="8"/>
        <v>0</v>
      </c>
      <c r="AD18" s="163"/>
      <c r="AE18" s="160"/>
      <c r="AF18" s="135">
        <f t="shared" si="9"/>
        <v>0</v>
      </c>
      <c r="AG18" s="394">
        <f t="shared" si="10"/>
        <v>0</v>
      </c>
      <c r="AH18" s="395">
        <f t="shared" si="11"/>
        <v>0</v>
      </c>
      <c r="AI18" s="112"/>
      <c r="AJ18" s="383"/>
      <c r="AK18" s="383"/>
      <c r="AL18" s="383"/>
      <c r="AM18" s="383"/>
      <c r="AN18" s="383"/>
      <c r="AO18" s="383"/>
    </row>
    <row r="19" spans="1:41" s="108" customFormat="1" ht="15.75" customHeight="1">
      <c r="A19" s="264"/>
      <c r="B19" s="131"/>
      <c r="C19" s="159"/>
      <c r="D19" s="160"/>
      <c r="E19" s="135">
        <f t="shared" si="0"/>
        <v>0</v>
      </c>
      <c r="F19" s="163"/>
      <c r="G19" s="160"/>
      <c r="H19" s="135">
        <f t="shared" si="1"/>
        <v>0</v>
      </c>
      <c r="I19" s="163"/>
      <c r="J19" s="160"/>
      <c r="K19" s="135">
        <f t="shared" si="2"/>
        <v>0</v>
      </c>
      <c r="L19" s="163"/>
      <c r="M19" s="160"/>
      <c r="N19" s="135">
        <f t="shared" si="3"/>
        <v>0</v>
      </c>
      <c r="O19" s="163"/>
      <c r="P19" s="160"/>
      <c r="Q19" s="135">
        <f t="shared" si="4"/>
        <v>0</v>
      </c>
      <c r="R19" s="163"/>
      <c r="S19" s="160"/>
      <c r="T19" s="135">
        <f t="shared" si="5"/>
        <v>0</v>
      </c>
      <c r="U19" s="163"/>
      <c r="V19" s="160"/>
      <c r="W19" s="135">
        <f t="shared" si="6"/>
        <v>0</v>
      </c>
      <c r="X19" s="163"/>
      <c r="Y19" s="160"/>
      <c r="Z19" s="135">
        <f t="shared" si="7"/>
        <v>0</v>
      </c>
      <c r="AA19" s="163"/>
      <c r="AB19" s="160"/>
      <c r="AC19" s="135">
        <f t="shared" si="8"/>
        <v>0</v>
      </c>
      <c r="AD19" s="163"/>
      <c r="AE19" s="160"/>
      <c r="AF19" s="135">
        <f t="shared" si="9"/>
        <v>0</v>
      </c>
      <c r="AG19" s="394">
        <f t="shared" si="10"/>
        <v>0</v>
      </c>
      <c r="AH19" s="395">
        <f t="shared" si="11"/>
        <v>0</v>
      </c>
      <c r="AI19" s="112"/>
      <c r="AJ19" s="383"/>
      <c r="AK19" s="383"/>
      <c r="AL19" s="383"/>
      <c r="AM19" s="383"/>
      <c r="AN19" s="383"/>
      <c r="AO19" s="383"/>
    </row>
    <row r="20" spans="1:41" s="108" customFormat="1" ht="15.75" customHeight="1">
      <c r="A20" s="264"/>
      <c r="B20" s="131"/>
      <c r="C20" s="159"/>
      <c r="D20" s="160"/>
      <c r="E20" s="135">
        <f t="shared" si="0"/>
        <v>0</v>
      </c>
      <c r="F20" s="163"/>
      <c r="G20" s="160"/>
      <c r="H20" s="135">
        <f t="shared" si="1"/>
        <v>0</v>
      </c>
      <c r="I20" s="163"/>
      <c r="J20" s="160"/>
      <c r="K20" s="135">
        <f t="shared" si="2"/>
        <v>0</v>
      </c>
      <c r="L20" s="163"/>
      <c r="M20" s="160"/>
      <c r="N20" s="135">
        <f t="shared" si="3"/>
        <v>0</v>
      </c>
      <c r="O20" s="163"/>
      <c r="P20" s="160"/>
      <c r="Q20" s="135">
        <f t="shared" si="4"/>
        <v>0</v>
      </c>
      <c r="R20" s="163"/>
      <c r="S20" s="160"/>
      <c r="T20" s="135">
        <f t="shared" si="5"/>
        <v>0</v>
      </c>
      <c r="U20" s="163"/>
      <c r="V20" s="160"/>
      <c r="W20" s="135">
        <f t="shared" si="6"/>
        <v>0</v>
      </c>
      <c r="X20" s="163"/>
      <c r="Y20" s="160"/>
      <c r="Z20" s="135">
        <f t="shared" si="7"/>
        <v>0</v>
      </c>
      <c r="AA20" s="163"/>
      <c r="AB20" s="160"/>
      <c r="AC20" s="135">
        <f t="shared" si="8"/>
        <v>0</v>
      </c>
      <c r="AD20" s="163"/>
      <c r="AE20" s="160"/>
      <c r="AF20" s="135">
        <f t="shared" si="9"/>
        <v>0</v>
      </c>
      <c r="AG20" s="394">
        <f t="shared" si="10"/>
        <v>0</v>
      </c>
      <c r="AH20" s="395">
        <f t="shared" si="11"/>
        <v>0</v>
      </c>
      <c r="AI20" s="112"/>
      <c r="AJ20" s="383"/>
      <c r="AK20" s="383"/>
      <c r="AL20" s="383"/>
      <c r="AM20" s="383"/>
      <c r="AN20" s="383"/>
      <c r="AO20" s="383"/>
    </row>
    <row r="21" spans="1:41" s="108" customFormat="1" ht="15.75" customHeight="1">
      <c r="A21" s="264"/>
      <c r="B21" s="131"/>
      <c r="C21" s="159"/>
      <c r="D21" s="160"/>
      <c r="E21" s="135">
        <f t="shared" si="0"/>
        <v>0</v>
      </c>
      <c r="F21" s="163"/>
      <c r="G21" s="160"/>
      <c r="H21" s="135">
        <f t="shared" si="1"/>
        <v>0</v>
      </c>
      <c r="I21" s="163"/>
      <c r="J21" s="160"/>
      <c r="K21" s="135">
        <f t="shared" si="2"/>
        <v>0</v>
      </c>
      <c r="L21" s="163"/>
      <c r="M21" s="160"/>
      <c r="N21" s="135">
        <f t="shared" si="3"/>
        <v>0</v>
      </c>
      <c r="O21" s="163"/>
      <c r="P21" s="160"/>
      <c r="Q21" s="135">
        <f t="shared" si="4"/>
        <v>0</v>
      </c>
      <c r="R21" s="163"/>
      <c r="S21" s="160"/>
      <c r="T21" s="135">
        <f t="shared" si="5"/>
        <v>0</v>
      </c>
      <c r="U21" s="163"/>
      <c r="V21" s="160"/>
      <c r="W21" s="135">
        <f t="shared" si="6"/>
        <v>0</v>
      </c>
      <c r="X21" s="163"/>
      <c r="Y21" s="160"/>
      <c r="Z21" s="135">
        <f t="shared" si="7"/>
        <v>0</v>
      </c>
      <c r="AA21" s="163"/>
      <c r="AB21" s="160"/>
      <c r="AC21" s="135">
        <f t="shared" si="8"/>
        <v>0</v>
      </c>
      <c r="AD21" s="163"/>
      <c r="AE21" s="160"/>
      <c r="AF21" s="135">
        <f t="shared" si="9"/>
        <v>0</v>
      </c>
      <c r="AG21" s="394">
        <f t="shared" si="10"/>
        <v>0</v>
      </c>
      <c r="AH21" s="395">
        <f t="shared" si="11"/>
        <v>0</v>
      </c>
      <c r="AI21" s="112"/>
      <c r="AJ21" s="383"/>
      <c r="AK21" s="383"/>
      <c r="AL21" s="383"/>
      <c r="AM21" s="383"/>
      <c r="AN21" s="383"/>
      <c r="AO21" s="383"/>
    </row>
    <row r="22" spans="1:41" s="108" customFormat="1" ht="15.75" customHeight="1">
      <c r="A22" s="264"/>
      <c r="B22" s="131"/>
      <c r="C22" s="159"/>
      <c r="D22" s="160"/>
      <c r="E22" s="135">
        <f t="shared" si="0"/>
        <v>0</v>
      </c>
      <c r="F22" s="163"/>
      <c r="G22" s="160"/>
      <c r="H22" s="135">
        <f t="shared" si="1"/>
        <v>0</v>
      </c>
      <c r="I22" s="163"/>
      <c r="J22" s="160"/>
      <c r="K22" s="135">
        <f t="shared" si="2"/>
        <v>0</v>
      </c>
      <c r="L22" s="163"/>
      <c r="M22" s="160"/>
      <c r="N22" s="135">
        <f t="shared" si="3"/>
        <v>0</v>
      </c>
      <c r="O22" s="163"/>
      <c r="P22" s="160"/>
      <c r="Q22" s="135">
        <f t="shared" si="4"/>
        <v>0</v>
      </c>
      <c r="R22" s="163"/>
      <c r="S22" s="160"/>
      <c r="T22" s="135">
        <f t="shared" si="5"/>
        <v>0</v>
      </c>
      <c r="U22" s="163"/>
      <c r="V22" s="160"/>
      <c r="W22" s="135">
        <f t="shared" si="6"/>
        <v>0</v>
      </c>
      <c r="X22" s="163"/>
      <c r="Y22" s="160"/>
      <c r="Z22" s="135">
        <f t="shared" si="7"/>
        <v>0</v>
      </c>
      <c r="AA22" s="163"/>
      <c r="AB22" s="160"/>
      <c r="AC22" s="135">
        <f t="shared" si="8"/>
        <v>0</v>
      </c>
      <c r="AD22" s="163"/>
      <c r="AE22" s="160"/>
      <c r="AF22" s="135">
        <f t="shared" si="9"/>
        <v>0</v>
      </c>
      <c r="AG22" s="394">
        <f t="shared" si="10"/>
        <v>0</v>
      </c>
      <c r="AH22" s="395">
        <f t="shared" si="11"/>
        <v>0</v>
      </c>
      <c r="AI22" s="112"/>
      <c r="AJ22" s="383"/>
      <c r="AK22" s="383"/>
      <c r="AL22" s="383"/>
      <c r="AM22" s="383"/>
      <c r="AN22" s="383"/>
      <c r="AO22" s="383"/>
    </row>
    <row r="23" spans="1:41" ht="15.75" customHeight="1">
      <c r="A23" s="264"/>
      <c r="B23" s="111"/>
      <c r="C23" s="159"/>
      <c r="D23" s="160"/>
      <c r="E23" s="135">
        <f t="shared" si="0"/>
        <v>0</v>
      </c>
      <c r="F23" s="163"/>
      <c r="G23" s="160"/>
      <c r="H23" s="135">
        <f t="shared" si="1"/>
        <v>0</v>
      </c>
      <c r="I23" s="163"/>
      <c r="J23" s="160"/>
      <c r="K23" s="135">
        <f t="shared" si="2"/>
        <v>0</v>
      </c>
      <c r="L23" s="163"/>
      <c r="M23" s="160"/>
      <c r="N23" s="135">
        <f t="shared" si="3"/>
        <v>0</v>
      </c>
      <c r="O23" s="163"/>
      <c r="P23" s="160"/>
      <c r="Q23" s="135">
        <f t="shared" si="4"/>
        <v>0</v>
      </c>
      <c r="R23" s="163"/>
      <c r="S23" s="160"/>
      <c r="T23" s="135">
        <f t="shared" si="5"/>
        <v>0</v>
      </c>
      <c r="U23" s="163"/>
      <c r="V23" s="160"/>
      <c r="W23" s="135">
        <f t="shared" si="6"/>
        <v>0</v>
      </c>
      <c r="X23" s="163"/>
      <c r="Y23" s="160"/>
      <c r="Z23" s="135">
        <f t="shared" si="7"/>
        <v>0</v>
      </c>
      <c r="AA23" s="163"/>
      <c r="AB23" s="160"/>
      <c r="AC23" s="135">
        <f t="shared" si="8"/>
        <v>0</v>
      </c>
      <c r="AD23" s="163"/>
      <c r="AE23" s="160"/>
      <c r="AF23" s="135">
        <f t="shared" si="9"/>
        <v>0</v>
      </c>
      <c r="AG23" s="394">
        <f t="shared" si="10"/>
        <v>0</v>
      </c>
      <c r="AH23" s="395">
        <f t="shared" si="11"/>
        <v>0</v>
      </c>
      <c r="AI23" s="112"/>
    </row>
    <row r="24" spans="1:41" ht="15.75" customHeight="1">
      <c r="A24" s="264"/>
      <c r="B24" s="111"/>
      <c r="C24" s="159"/>
      <c r="D24" s="160"/>
      <c r="E24" s="135">
        <f t="shared" si="0"/>
        <v>0</v>
      </c>
      <c r="F24" s="163"/>
      <c r="G24" s="160"/>
      <c r="H24" s="135">
        <f t="shared" si="1"/>
        <v>0</v>
      </c>
      <c r="I24" s="163"/>
      <c r="J24" s="160"/>
      <c r="K24" s="135">
        <f t="shared" si="2"/>
        <v>0</v>
      </c>
      <c r="L24" s="163"/>
      <c r="M24" s="160"/>
      <c r="N24" s="135">
        <f t="shared" si="3"/>
        <v>0</v>
      </c>
      <c r="O24" s="163"/>
      <c r="P24" s="160"/>
      <c r="Q24" s="135">
        <f t="shared" si="4"/>
        <v>0</v>
      </c>
      <c r="R24" s="163"/>
      <c r="S24" s="160"/>
      <c r="T24" s="135">
        <f t="shared" si="5"/>
        <v>0</v>
      </c>
      <c r="U24" s="163"/>
      <c r="V24" s="160"/>
      <c r="W24" s="135">
        <f t="shared" si="6"/>
        <v>0</v>
      </c>
      <c r="X24" s="163"/>
      <c r="Y24" s="160"/>
      <c r="Z24" s="135">
        <f t="shared" si="7"/>
        <v>0</v>
      </c>
      <c r="AA24" s="163"/>
      <c r="AB24" s="160"/>
      <c r="AC24" s="135">
        <f t="shared" si="8"/>
        <v>0</v>
      </c>
      <c r="AD24" s="163"/>
      <c r="AE24" s="160"/>
      <c r="AF24" s="135">
        <f t="shared" si="9"/>
        <v>0</v>
      </c>
      <c r="AG24" s="394">
        <f t="shared" si="10"/>
        <v>0</v>
      </c>
      <c r="AH24" s="395">
        <f t="shared" si="11"/>
        <v>0</v>
      </c>
      <c r="AI24" s="112"/>
    </row>
    <row r="25" spans="1:41" ht="15.75" customHeight="1">
      <c r="A25" s="264"/>
      <c r="B25" s="111"/>
      <c r="C25" s="159"/>
      <c r="D25" s="160"/>
      <c r="E25" s="135">
        <f t="shared" si="0"/>
        <v>0</v>
      </c>
      <c r="F25" s="163"/>
      <c r="G25" s="160"/>
      <c r="H25" s="135">
        <f t="shared" si="1"/>
        <v>0</v>
      </c>
      <c r="I25" s="163"/>
      <c r="J25" s="160"/>
      <c r="K25" s="135">
        <f t="shared" si="2"/>
        <v>0</v>
      </c>
      <c r="L25" s="163"/>
      <c r="M25" s="160"/>
      <c r="N25" s="135">
        <f t="shared" si="3"/>
        <v>0</v>
      </c>
      <c r="O25" s="163"/>
      <c r="P25" s="160"/>
      <c r="Q25" s="135">
        <f>O25*P25</f>
        <v>0</v>
      </c>
      <c r="R25" s="163"/>
      <c r="S25" s="160"/>
      <c r="T25" s="135">
        <f>R25*S25</f>
        <v>0</v>
      </c>
      <c r="U25" s="163"/>
      <c r="V25" s="160"/>
      <c r="W25" s="135">
        <f>U25*V25</f>
        <v>0</v>
      </c>
      <c r="X25" s="163"/>
      <c r="Y25" s="160"/>
      <c r="Z25" s="135">
        <f>X25*Y25</f>
        <v>0</v>
      </c>
      <c r="AA25" s="163"/>
      <c r="AB25" s="160"/>
      <c r="AC25" s="135">
        <f>AA25*AB25</f>
        <v>0</v>
      </c>
      <c r="AD25" s="163"/>
      <c r="AE25" s="160"/>
      <c r="AF25" s="135">
        <f>AD25*AE25</f>
        <v>0</v>
      </c>
      <c r="AG25" s="394">
        <f t="shared" si="10"/>
        <v>0</v>
      </c>
      <c r="AH25" s="395">
        <f t="shared" si="11"/>
        <v>0</v>
      </c>
      <c r="AI25" s="112"/>
    </row>
    <row r="26" spans="1:41" s="108" customFormat="1" ht="15.75" customHeight="1">
      <c r="A26" s="264"/>
      <c r="B26" s="131"/>
      <c r="C26" s="159"/>
      <c r="D26" s="160"/>
      <c r="E26" s="135">
        <f t="shared" si="0"/>
        <v>0</v>
      </c>
      <c r="F26" s="163"/>
      <c r="G26" s="160"/>
      <c r="H26" s="135">
        <f t="shared" si="1"/>
        <v>0</v>
      </c>
      <c r="I26" s="163"/>
      <c r="J26" s="160"/>
      <c r="K26" s="135">
        <f t="shared" si="2"/>
        <v>0</v>
      </c>
      <c r="L26" s="163"/>
      <c r="M26" s="160"/>
      <c r="N26" s="135">
        <f t="shared" si="3"/>
        <v>0</v>
      </c>
      <c r="O26" s="163"/>
      <c r="P26" s="160"/>
      <c r="Q26" s="135">
        <f>O26*P26</f>
        <v>0</v>
      </c>
      <c r="R26" s="163"/>
      <c r="S26" s="160"/>
      <c r="T26" s="135">
        <f>R26*S26</f>
        <v>0</v>
      </c>
      <c r="U26" s="163"/>
      <c r="V26" s="160"/>
      <c r="W26" s="135">
        <f>U26*V26</f>
        <v>0</v>
      </c>
      <c r="X26" s="163"/>
      <c r="Y26" s="160"/>
      <c r="Z26" s="135">
        <f>X26*Y26</f>
        <v>0</v>
      </c>
      <c r="AA26" s="163"/>
      <c r="AB26" s="160"/>
      <c r="AC26" s="135">
        <f>AA26*AB26</f>
        <v>0</v>
      </c>
      <c r="AD26" s="163"/>
      <c r="AE26" s="160"/>
      <c r="AF26" s="135">
        <f>AD26*AE26</f>
        <v>0</v>
      </c>
      <c r="AG26" s="394">
        <f t="shared" si="10"/>
        <v>0</v>
      </c>
      <c r="AH26" s="395">
        <f t="shared" si="11"/>
        <v>0</v>
      </c>
      <c r="AI26" s="112"/>
      <c r="AJ26" s="383"/>
      <c r="AK26" s="383"/>
      <c r="AL26" s="383"/>
      <c r="AM26" s="383"/>
      <c r="AN26" s="383"/>
      <c r="AO26" s="383"/>
    </row>
    <row r="27" spans="1:41" s="108" customFormat="1" ht="15.75" customHeight="1">
      <c r="A27" s="264"/>
      <c r="B27" s="131"/>
      <c r="C27" s="159"/>
      <c r="D27" s="160"/>
      <c r="E27" s="135">
        <f t="shared" si="0"/>
        <v>0</v>
      </c>
      <c r="F27" s="163"/>
      <c r="G27" s="160"/>
      <c r="H27" s="135">
        <f t="shared" si="1"/>
        <v>0</v>
      </c>
      <c r="I27" s="163"/>
      <c r="J27" s="160"/>
      <c r="K27" s="135">
        <f t="shared" si="2"/>
        <v>0</v>
      </c>
      <c r="L27" s="163"/>
      <c r="M27" s="160"/>
      <c r="N27" s="135">
        <f t="shared" si="3"/>
        <v>0</v>
      </c>
      <c r="O27" s="163"/>
      <c r="P27" s="160"/>
      <c r="Q27" s="135">
        <f t="shared" si="4"/>
        <v>0</v>
      </c>
      <c r="R27" s="163"/>
      <c r="S27" s="160"/>
      <c r="T27" s="135">
        <f t="shared" ref="T27:T31" si="12">R27*S27</f>
        <v>0</v>
      </c>
      <c r="U27" s="163"/>
      <c r="V27" s="160"/>
      <c r="W27" s="135">
        <f t="shared" ref="W27:W31" si="13">U27*V27</f>
        <v>0</v>
      </c>
      <c r="X27" s="163"/>
      <c r="Y27" s="160"/>
      <c r="Z27" s="135">
        <f t="shared" ref="Z27:Z31" si="14">X27*Y27</f>
        <v>0</v>
      </c>
      <c r="AA27" s="163"/>
      <c r="AB27" s="160"/>
      <c r="AC27" s="135">
        <f t="shared" ref="AC27:AC31" si="15">AA27*AB27</f>
        <v>0</v>
      </c>
      <c r="AD27" s="163"/>
      <c r="AE27" s="160"/>
      <c r="AF27" s="135">
        <f t="shared" ref="AF27:AF31" si="16">AD27*AE27</f>
        <v>0</v>
      </c>
      <c r="AG27" s="394">
        <f t="shared" si="10"/>
        <v>0</v>
      </c>
      <c r="AH27" s="395">
        <f t="shared" si="11"/>
        <v>0</v>
      </c>
      <c r="AI27" s="112"/>
      <c r="AJ27" s="383"/>
      <c r="AK27" s="383"/>
      <c r="AL27" s="383"/>
      <c r="AM27" s="383"/>
      <c r="AN27" s="383"/>
      <c r="AO27" s="383"/>
    </row>
    <row r="28" spans="1:41" s="108" customFormat="1" ht="15.75" customHeight="1">
      <c r="A28" s="264"/>
      <c r="B28" s="131"/>
      <c r="C28" s="159"/>
      <c r="D28" s="160"/>
      <c r="E28" s="135">
        <f t="shared" si="0"/>
        <v>0</v>
      </c>
      <c r="F28" s="163"/>
      <c r="G28" s="160"/>
      <c r="H28" s="135">
        <f t="shared" si="1"/>
        <v>0</v>
      </c>
      <c r="I28" s="163"/>
      <c r="J28" s="160"/>
      <c r="K28" s="135">
        <f t="shared" si="2"/>
        <v>0</v>
      </c>
      <c r="L28" s="163"/>
      <c r="M28" s="160"/>
      <c r="N28" s="135">
        <f t="shared" si="3"/>
        <v>0</v>
      </c>
      <c r="O28" s="163"/>
      <c r="P28" s="160"/>
      <c r="Q28" s="135">
        <f t="shared" si="4"/>
        <v>0</v>
      </c>
      <c r="R28" s="163"/>
      <c r="S28" s="160"/>
      <c r="T28" s="135">
        <f t="shared" si="12"/>
        <v>0</v>
      </c>
      <c r="U28" s="163"/>
      <c r="V28" s="160"/>
      <c r="W28" s="135">
        <f t="shared" si="13"/>
        <v>0</v>
      </c>
      <c r="X28" s="163"/>
      <c r="Y28" s="160"/>
      <c r="Z28" s="135">
        <f t="shared" si="14"/>
        <v>0</v>
      </c>
      <c r="AA28" s="163"/>
      <c r="AB28" s="160"/>
      <c r="AC28" s="135">
        <f t="shared" si="15"/>
        <v>0</v>
      </c>
      <c r="AD28" s="163"/>
      <c r="AE28" s="160"/>
      <c r="AF28" s="135">
        <f t="shared" si="16"/>
        <v>0</v>
      </c>
      <c r="AG28" s="394">
        <f t="shared" si="10"/>
        <v>0</v>
      </c>
      <c r="AH28" s="395">
        <f t="shared" si="11"/>
        <v>0</v>
      </c>
      <c r="AI28" s="112"/>
      <c r="AJ28" s="383"/>
      <c r="AK28" s="383"/>
      <c r="AL28" s="383"/>
      <c r="AM28" s="383"/>
      <c r="AN28" s="383"/>
      <c r="AO28" s="383"/>
    </row>
    <row r="29" spans="1:41" s="108" customFormat="1" ht="15.75" customHeight="1">
      <c r="A29" s="264"/>
      <c r="B29" s="131"/>
      <c r="C29" s="159"/>
      <c r="D29" s="160"/>
      <c r="E29" s="135">
        <f t="shared" si="0"/>
        <v>0</v>
      </c>
      <c r="F29" s="163"/>
      <c r="G29" s="160"/>
      <c r="H29" s="135">
        <f t="shared" si="1"/>
        <v>0</v>
      </c>
      <c r="I29" s="163"/>
      <c r="J29" s="160"/>
      <c r="K29" s="135">
        <f t="shared" si="2"/>
        <v>0</v>
      </c>
      <c r="L29" s="163"/>
      <c r="M29" s="160"/>
      <c r="N29" s="135">
        <f t="shared" si="3"/>
        <v>0</v>
      </c>
      <c r="O29" s="163"/>
      <c r="P29" s="160"/>
      <c r="Q29" s="135">
        <f t="shared" si="4"/>
        <v>0</v>
      </c>
      <c r="R29" s="163"/>
      <c r="S29" s="160"/>
      <c r="T29" s="135">
        <f t="shared" si="12"/>
        <v>0</v>
      </c>
      <c r="U29" s="163"/>
      <c r="V29" s="160"/>
      <c r="W29" s="135">
        <f t="shared" si="13"/>
        <v>0</v>
      </c>
      <c r="X29" s="163"/>
      <c r="Y29" s="160"/>
      <c r="Z29" s="135">
        <f t="shared" si="14"/>
        <v>0</v>
      </c>
      <c r="AA29" s="163"/>
      <c r="AB29" s="160"/>
      <c r="AC29" s="135">
        <f t="shared" si="15"/>
        <v>0</v>
      </c>
      <c r="AD29" s="163"/>
      <c r="AE29" s="160"/>
      <c r="AF29" s="135">
        <f t="shared" si="16"/>
        <v>0</v>
      </c>
      <c r="AG29" s="394">
        <f t="shared" si="10"/>
        <v>0</v>
      </c>
      <c r="AH29" s="395">
        <f t="shared" si="11"/>
        <v>0</v>
      </c>
      <c r="AI29" s="112"/>
      <c r="AJ29" s="383"/>
      <c r="AK29" s="383"/>
      <c r="AL29" s="383"/>
      <c r="AM29" s="383"/>
      <c r="AN29" s="383"/>
      <c r="AO29" s="383"/>
    </row>
    <row r="30" spans="1:41" s="108" customFormat="1" ht="15.75" customHeight="1">
      <c r="A30" s="264"/>
      <c r="B30" s="131"/>
      <c r="C30" s="159"/>
      <c r="D30" s="160"/>
      <c r="E30" s="135">
        <f t="shared" si="0"/>
        <v>0</v>
      </c>
      <c r="F30" s="163"/>
      <c r="G30" s="160"/>
      <c r="H30" s="135">
        <f t="shared" si="1"/>
        <v>0</v>
      </c>
      <c r="I30" s="163"/>
      <c r="J30" s="160"/>
      <c r="K30" s="135">
        <f t="shared" si="2"/>
        <v>0</v>
      </c>
      <c r="L30" s="163"/>
      <c r="M30" s="160"/>
      <c r="N30" s="135">
        <f t="shared" si="3"/>
        <v>0</v>
      </c>
      <c r="O30" s="163"/>
      <c r="P30" s="160"/>
      <c r="Q30" s="135">
        <f t="shared" si="4"/>
        <v>0</v>
      </c>
      <c r="R30" s="163"/>
      <c r="S30" s="160"/>
      <c r="T30" s="135">
        <f t="shared" si="12"/>
        <v>0</v>
      </c>
      <c r="U30" s="163"/>
      <c r="V30" s="160"/>
      <c r="W30" s="135">
        <f t="shared" si="13"/>
        <v>0</v>
      </c>
      <c r="X30" s="163"/>
      <c r="Y30" s="160"/>
      <c r="Z30" s="135">
        <f t="shared" si="14"/>
        <v>0</v>
      </c>
      <c r="AA30" s="163"/>
      <c r="AB30" s="160"/>
      <c r="AC30" s="135">
        <f t="shared" si="15"/>
        <v>0</v>
      </c>
      <c r="AD30" s="163"/>
      <c r="AE30" s="160"/>
      <c r="AF30" s="135">
        <f t="shared" si="16"/>
        <v>0</v>
      </c>
      <c r="AG30" s="394">
        <f t="shared" si="10"/>
        <v>0</v>
      </c>
      <c r="AH30" s="395">
        <f t="shared" si="11"/>
        <v>0</v>
      </c>
      <c r="AI30" s="112"/>
      <c r="AJ30" s="383"/>
      <c r="AK30" s="383"/>
      <c r="AL30" s="383"/>
      <c r="AM30" s="383"/>
      <c r="AN30" s="383"/>
      <c r="AO30" s="383"/>
    </row>
    <row r="31" spans="1:41" ht="15.75" customHeight="1">
      <c r="A31" s="264"/>
      <c r="B31" s="111"/>
      <c r="C31" s="159"/>
      <c r="D31" s="160"/>
      <c r="E31" s="135">
        <f>C31*D31</f>
        <v>0</v>
      </c>
      <c r="F31" s="163"/>
      <c r="G31" s="160"/>
      <c r="H31" s="135">
        <f t="shared" si="1"/>
        <v>0</v>
      </c>
      <c r="I31" s="163"/>
      <c r="J31" s="160"/>
      <c r="K31" s="135">
        <f t="shared" si="2"/>
        <v>0</v>
      </c>
      <c r="L31" s="163"/>
      <c r="M31" s="160"/>
      <c r="N31" s="135">
        <f t="shared" si="3"/>
        <v>0</v>
      </c>
      <c r="O31" s="163"/>
      <c r="P31" s="160"/>
      <c r="Q31" s="135">
        <f t="shared" si="4"/>
        <v>0</v>
      </c>
      <c r="R31" s="163"/>
      <c r="S31" s="160"/>
      <c r="T31" s="135">
        <f t="shared" si="12"/>
        <v>0</v>
      </c>
      <c r="U31" s="163"/>
      <c r="V31" s="160"/>
      <c r="W31" s="135">
        <f t="shared" si="13"/>
        <v>0</v>
      </c>
      <c r="X31" s="163"/>
      <c r="Y31" s="160"/>
      <c r="Z31" s="135">
        <f t="shared" si="14"/>
        <v>0</v>
      </c>
      <c r="AA31" s="163"/>
      <c r="AB31" s="160"/>
      <c r="AC31" s="135">
        <f t="shared" si="15"/>
        <v>0</v>
      </c>
      <c r="AD31" s="163"/>
      <c r="AE31" s="160"/>
      <c r="AF31" s="135">
        <f t="shared" si="16"/>
        <v>0</v>
      </c>
      <c r="AG31" s="394">
        <f t="shared" si="10"/>
        <v>0</v>
      </c>
      <c r="AH31" s="395">
        <f t="shared" si="11"/>
        <v>0</v>
      </c>
      <c r="AI31" s="112"/>
    </row>
    <row r="32" spans="1:41" ht="15.75" customHeight="1">
      <c r="A32" s="264"/>
      <c r="B32" s="111"/>
      <c r="C32" s="159"/>
      <c r="D32" s="160"/>
      <c r="E32" s="135">
        <f>C32*D32</f>
        <v>0</v>
      </c>
      <c r="F32" s="163"/>
      <c r="G32" s="160"/>
      <c r="H32" s="135">
        <f>F32*G32</f>
        <v>0</v>
      </c>
      <c r="I32" s="163"/>
      <c r="J32" s="160"/>
      <c r="K32" s="135">
        <f>I32*J32</f>
        <v>0</v>
      </c>
      <c r="L32" s="163"/>
      <c r="M32" s="160"/>
      <c r="N32" s="135">
        <f>L32*M32</f>
        <v>0</v>
      </c>
      <c r="O32" s="163"/>
      <c r="P32" s="160"/>
      <c r="Q32" s="135">
        <f>O32*P32</f>
        <v>0</v>
      </c>
      <c r="R32" s="163"/>
      <c r="S32" s="160"/>
      <c r="T32" s="135">
        <f>R32*S32</f>
        <v>0</v>
      </c>
      <c r="U32" s="163"/>
      <c r="V32" s="160"/>
      <c r="W32" s="135">
        <f>U32*V32</f>
        <v>0</v>
      </c>
      <c r="X32" s="163"/>
      <c r="Y32" s="160"/>
      <c r="Z32" s="135">
        <f>X32*Y32</f>
        <v>0</v>
      </c>
      <c r="AA32" s="163"/>
      <c r="AB32" s="160"/>
      <c r="AC32" s="135">
        <f>AA32*AB32</f>
        <v>0</v>
      </c>
      <c r="AD32" s="163"/>
      <c r="AE32" s="160"/>
      <c r="AF32" s="135">
        <f>AD32*AE32</f>
        <v>0</v>
      </c>
      <c r="AG32" s="394">
        <f t="shared" si="10"/>
        <v>0</v>
      </c>
      <c r="AH32" s="395">
        <f t="shared" si="11"/>
        <v>0</v>
      </c>
      <c r="AI32" s="112"/>
    </row>
    <row r="33" spans="1:35" ht="15.75" customHeight="1" thickBot="1">
      <c r="A33" s="264"/>
      <c r="B33" s="231"/>
      <c r="C33" s="232"/>
      <c r="D33" s="233"/>
      <c r="E33" s="137">
        <f>C33*D33</f>
        <v>0</v>
      </c>
      <c r="F33" s="234"/>
      <c r="G33" s="233"/>
      <c r="H33" s="137">
        <f>F33*G33</f>
        <v>0</v>
      </c>
      <c r="I33" s="234"/>
      <c r="J33" s="233"/>
      <c r="K33" s="137">
        <f>I33*J33</f>
        <v>0</v>
      </c>
      <c r="L33" s="234"/>
      <c r="M33" s="233"/>
      <c r="N33" s="137">
        <f>L33*M33</f>
        <v>0</v>
      </c>
      <c r="O33" s="234"/>
      <c r="P33" s="233"/>
      <c r="Q33" s="137">
        <f>O33*P33</f>
        <v>0</v>
      </c>
      <c r="R33" s="234"/>
      <c r="S33" s="233"/>
      <c r="T33" s="137">
        <f>R33*S33</f>
        <v>0</v>
      </c>
      <c r="U33" s="234"/>
      <c r="V33" s="233"/>
      <c r="W33" s="137">
        <f>U33*V33</f>
        <v>0</v>
      </c>
      <c r="X33" s="234"/>
      <c r="Y33" s="233"/>
      <c r="Z33" s="137">
        <f>X33*Y33</f>
        <v>0</v>
      </c>
      <c r="AA33" s="234"/>
      <c r="AB33" s="233"/>
      <c r="AC33" s="137">
        <f>AA33*AB33</f>
        <v>0</v>
      </c>
      <c r="AD33" s="234"/>
      <c r="AE33" s="233"/>
      <c r="AF33" s="137">
        <f>AD33*AE33</f>
        <v>0</v>
      </c>
      <c r="AG33" s="394">
        <f t="shared" si="10"/>
        <v>0</v>
      </c>
      <c r="AH33" s="395">
        <f t="shared" si="11"/>
        <v>0</v>
      </c>
      <c r="AI33" s="235"/>
    </row>
    <row r="34" spans="1:35" s="383" customFormat="1" ht="15.75" customHeight="1" thickBot="1">
      <c r="A34" s="601" t="s">
        <v>256</v>
      </c>
      <c r="B34" s="602"/>
      <c r="C34" s="138">
        <f>SUM(C10:C33)</f>
        <v>0</v>
      </c>
      <c r="D34" s="138"/>
      <c r="E34" s="390">
        <f>SUM(E10:E33)</f>
        <v>0</v>
      </c>
      <c r="F34" s="391">
        <f>SUM(F10:F33)</f>
        <v>0</v>
      </c>
      <c r="G34" s="392"/>
      <c r="H34" s="390">
        <f>SUM(H10:H33)</f>
        <v>0</v>
      </c>
      <c r="I34" s="391">
        <f>SUM(I10:I33)</f>
        <v>0</v>
      </c>
      <c r="J34" s="392"/>
      <c r="K34" s="390">
        <f>SUM(K10:K33)</f>
        <v>0</v>
      </c>
      <c r="L34" s="391">
        <f>SUM(L10:L33)</f>
        <v>0</v>
      </c>
      <c r="M34" s="392"/>
      <c r="N34" s="390">
        <f>SUM(N10:N33)</f>
        <v>0</v>
      </c>
      <c r="O34" s="391">
        <f>SUM(O10:O33)</f>
        <v>0</v>
      </c>
      <c r="P34" s="392"/>
      <c r="Q34" s="390">
        <f>SUM(Q10:Q33)</f>
        <v>0</v>
      </c>
      <c r="R34" s="391">
        <f>SUM(R10:R33)</f>
        <v>0</v>
      </c>
      <c r="S34" s="392"/>
      <c r="T34" s="390">
        <f>SUM(T10:T33)</f>
        <v>0</v>
      </c>
      <c r="U34" s="391">
        <f>SUM(U10:U33)</f>
        <v>0</v>
      </c>
      <c r="V34" s="392"/>
      <c r="W34" s="390">
        <f>SUM(W10:W33)</f>
        <v>0</v>
      </c>
      <c r="X34" s="391">
        <f>SUM(X10:X33)</f>
        <v>0</v>
      </c>
      <c r="Y34" s="392"/>
      <c r="Z34" s="390">
        <f>SUM(Z10:Z33)</f>
        <v>0</v>
      </c>
      <c r="AA34" s="391">
        <f>SUM(AA10:AA33)</f>
        <v>0</v>
      </c>
      <c r="AB34" s="392"/>
      <c r="AC34" s="390">
        <f>SUM(AC10:AC33)</f>
        <v>0</v>
      </c>
      <c r="AD34" s="391">
        <f>SUM(AD10:AD33)</f>
        <v>0</v>
      </c>
      <c r="AE34" s="392"/>
      <c r="AF34" s="390">
        <f>SUM(AF10:AF33)</f>
        <v>0</v>
      </c>
      <c r="AG34" s="391">
        <f t="shared" si="10"/>
        <v>0</v>
      </c>
      <c r="AH34" s="390">
        <f>E34+H34+K34+N34+Q34+T34+W34+Z34+AC34+AF34</f>
        <v>0</v>
      </c>
      <c r="AI34" s="393"/>
    </row>
    <row r="35" spans="1:35" s="107" customFormat="1" ht="14.25" customHeight="1" thickBot="1">
      <c r="A35" s="594"/>
      <c r="B35" s="594"/>
      <c r="C35" s="594"/>
      <c r="D35" s="594"/>
      <c r="E35" s="387"/>
      <c r="F35" s="384"/>
      <c r="G35" s="385"/>
      <c r="H35" s="386"/>
      <c r="I35" s="387"/>
      <c r="J35" s="385"/>
      <c r="K35" s="386"/>
      <c r="L35" s="387"/>
      <c r="M35" s="385"/>
      <c r="N35" s="386"/>
      <c r="O35" s="387"/>
      <c r="P35" s="385"/>
      <c r="Q35" s="386"/>
      <c r="R35" s="386"/>
      <c r="S35" s="386"/>
      <c r="T35" s="386"/>
      <c r="U35" s="386"/>
      <c r="V35" s="386"/>
      <c r="W35" s="386"/>
      <c r="X35" s="386"/>
      <c r="Y35" s="386"/>
      <c r="Z35" s="386"/>
      <c r="AA35" s="386"/>
      <c r="AB35" s="386"/>
      <c r="AC35" s="386"/>
      <c r="AD35" s="386"/>
      <c r="AE35" s="386"/>
      <c r="AF35" s="386"/>
      <c r="AG35" s="388"/>
      <c r="AH35" s="389"/>
      <c r="AI35" s="384"/>
    </row>
    <row r="36" spans="1:35">
      <c r="A36" s="585" t="s">
        <v>175</v>
      </c>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5"/>
    </row>
    <row r="37" spans="1:35" ht="14" thickBot="1">
      <c r="A37" s="566"/>
      <c r="B37" s="567"/>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8"/>
    </row>
    <row r="38" spans="1:35" s="107" customFormat="1">
      <c r="C38" s="384"/>
      <c r="D38" s="385"/>
      <c r="E38" s="386"/>
      <c r="F38" s="387"/>
      <c r="G38" s="385"/>
      <c r="H38" s="386"/>
      <c r="I38" s="387"/>
      <c r="J38" s="385"/>
      <c r="K38" s="386"/>
      <c r="L38" s="387"/>
      <c r="M38" s="385"/>
      <c r="N38" s="386"/>
      <c r="O38" s="387"/>
      <c r="P38" s="385"/>
      <c r="Q38" s="386"/>
      <c r="R38" s="386"/>
      <c r="S38" s="386"/>
      <c r="T38" s="386"/>
      <c r="U38" s="386"/>
      <c r="V38" s="386"/>
      <c r="W38" s="386"/>
      <c r="X38" s="386"/>
      <c r="Y38" s="386"/>
      <c r="Z38" s="386"/>
      <c r="AA38" s="386"/>
      <c r="AB38" s="386"/>
      <c r="AC38" s="386"/>
      <c r="AD38" s="386"/>
      <c r="AE38" s="386"/>
      <c r="AF38" s="386"/>
      <c r="AG38" s="388"/>
      <c r="AH38" s="389"/>
      <c r="AI38" s="384"/>
    </row>
    <row r="39" spans="1:35" s="107" customFormat="1">
      <c r="C39" s="384"/>
      <c r="D39" s="385"/>
      <c r="E39" s="386"/>
      <c r="F39" s="387"/>
      <c r="G39" s="385"/>
      <c r="H39" s="386"/>
      <c r="I39" s="387"/>
      <c r="J39" s="385"/>
      <c r="K39" s="386"/>
      <c r="L39" s="387"/>
      <c r="M39" s="385"/>
      <c r="N39" s="386"/>
      <c r="O39" s="387"/>
      <c r="P39" s="385"/>
      <c r="Q39" s="386"/>
      <c r="R39" s="386"/>
      <c r="S39" s="386"/>
      <c r="T39" s="386"/>
      <c r="U39" s="386"/>
      <c r="V39" s="386"/>
      <c r="W39" s="386"/>
      <c r="X39" s="386"/>
      <c r="Y39" s="386"/>
      <c r="Z39" s="386"/>
      <c r="AA39" s="386"/>
      <c r="AB39" s="386"/>
      <c r="AC39" s="386"/>
      <c r="AD39" s="386"/>
      <c r="AE39" s="386"/>
      <c r="AF39" s="386"/>
      <c r="AG39" s="388"/>
      <c r="AH39" s="389"/>
      <c r="AI39" s="384"/>
    </row>
    <row r="40" spans="1:35" s="107" customFormat="1">
      <c r="C40" s="384"/>
      <c r="D40" s="385"/>
      <c r="E40" s="386"/>
      <c r="F40" s="387"/>
      <c r="G40" s="385"/>
      <c r="H40" s="386"/>
      <c r="I40" s="387"/>
      <c r="J40" s="385"/>
      <c r="K40" s="386"/>
      <c r="L40" s="387"/>
      <c r="M40" s="385"/>
      <c r="N40" s="386"/>
      <c r="O40" s="387"/>
      <c r="P40" s="385"/>
      <c r="Q40" s="386"/>
      <c r="R40" s="386"/>
      <c r="S40" s="386"/>
      <c r="T40" s="386"/>
      <c r="U40" s="386"/>
      <c r="V40" s="386"/>
      <c r="W40" s="386"/>
      <c r="X40" s="386"/>
      <c r="Y40" s="386"/>
      <c r="Z40" s="386"/>
      <c r="AA40" s="386"/>
      <c r="AB40" s="386"/>
      <c r="AC40" s="386"/>
      <c r="AD40" s="386"/>
      <c r="AE40" s="386"/>
      <c r="AF40" s="386"/>
      <c r="AG40" s="388"/>
      <c r="AH40" s="389"/>
      <c r="AI40" s="384"/>
    </row>
    <row r="41" spans="1:35" s="107" customFormat="1">
      <c r="C41" s="384"/>
      <c r="D41" s="385"/>
      <c r="E41" s="386"/>
      <c r="F41" s="387"/>
      <c r="G41" s="385"/>
      <c r="H41" s="386"/>
      <c r="I41" s="387"/>
      <c r="J41" s="385"/>
      <c r="K41" s="386"/>
      <c r="L41" s="387"/>
      <c r="M41" s="385"/>
      <c r="N41" s="386"/>
      <c r="O41" s="387"/>
      <c r="P41" s="385"/>
      <c r="Q41" s="386"/>
      <c r="R41" s="386"/>
      <c r="S41" s="386"/>
      <c r="T41" s="386"/>
      <c r="U41" s="386"/>
      <c r="V41" s="386"/>
      <c r="W41" s="386"/>
      <c r="X41" s="386"/>
      <c r="Y41" s="386"/>
      <c r="Z41" s="386"/>
      <c r="AA41" s="386"/>
      <c r="AB41" s="386"/>
      <c r="AC41" s="386"/>
      <c r="AD41" s="386"/>
      <c r="AE41" s="386"/>
      <c r="AF41" s="386"/>
      <c r="AG41" s="388"/>
      <c r="AH41" s="389"/>
      <c r="AI41" s="384"/>
    </row>
    <row r="42" spans="1:35" s="107" customFormat="1">
      <c r="C42" s="384"/>
      <c r="D42" s="385"/>
      <c r="E42" s="386"/>
      <c r="F42" s="387"/>
      <c r="G42" s="385"/>
      <c r="H42" s="386"/>
      <c r="I42" s="387"/>
      <c r="J42" s="385"/>
      <c r="K42" s="386"/>
      <c r="L42" s="387"/>
      <c r="M42" s="385"/>
      <c r="N42" s="386"/>
      <c r="O42" s="387"/>
      <c r="P42" s="385"/>
      <c r="Q42" s="386"/>
      <c r="R42" s="386"/>
      <c r="S42" s="386"/>
      <c r="T42" s="386"/>
      <c r="U42" s="386"/>
      <c r="V42" s="386"/>
      <c r="W42" s="386"/>
      <c r="X42" s="386"/>
      <c r="Y42" s="386"/>
      <c r="Z42" s="386"/>
      <c r="AA42" s="386"/>
      <c r="AB42" s="386"/>
      <c r="AC42" s="386"/>
      <c r="AD42" s="386"/>
      <c r="AE42" s="386"/>
      <c r="AF42" s="386"/>
      <c r="AG42" s="388"/>
      <c r="AH42" s="389"/>
      <c r="AI42" s="384"/>
    </row>
    <row r="43" spans="1:35" s="107" customFormat="1">
      <c r="C43" s="384"/>
      <c r="D43" s="385"/>
      <c r="E43" s="386"/>
      <c r="F43" s="387"/>
      <c r="G43" s="385"/>
      <c r="H43" s="386"/>
      <c r="I43" s="387"/>
      <c r="J43" s="385"/>
      <c r="K43" s="386"/>
      <c r="L43" s="387"/>
      <c r="M43" s="385"/>
      <c r="N43" s="386"/>
      <c r="O43" s="387"/>
      <c r="P43" s="385"/>
      <c r="Q43" s="386"/>
      <c r="R43" s="386"/>
      <c r="S43" s="386"/>
      <c r="T43" s="386"/>
      <c r="U43" s="386"/>
      <c r="V43" s="386"/>
      <c r="W43" s="386"/>
      <c r="X43" s="386"/>
      <c r="Y43" s="386"/>
      <c r="Z43" s="386"/>
      <c r="AA43" s="386"/>
      <c r="AB43" s="386"/>
      <c r="AC43" s="386"/>
      <c r="AD43" s="386"/>
      <c r="AE43" s="386"/>
      <c r="AF43" s="386"/>
      <c r="AG43" s="388"/>
      <c r="AH43" s="389"/>
      <c r="AI43" s="384"/>
    </row>
    <row r="44" spans="1:35" s="107" customFormat="1">
      <c r="C44" s="384"/>
      <c r="D44" s="385"/>
      <c r="E44" s="386"/>
      <c r="F44" s="387"/>
      <c r="G44" s="385"/>
      <c r="H44" s="386"/>
      <c r="I44" s="387"/>
      <c r="J44" s="385"/>
      <c r="K44" s="386"/>
      <c r="L44" s="387"/>
      <c r="M44" s="385"/>
      <c r="N44" s="386"/>
      <c r="O44" s="387"/>
      <c r="P44" s="385"/>
      <c r="Q44" s="386"/>
      <c r="R44" s="386"/>
      <c r="S44" s="386"/>
      <c r="T44" s="386"/>
      <c r="U44" s="386"/>
      <c r="V44" s="386"/>
      <c r="W44" s="386"/>
      <c r="X44" s="386"/>
      <c r="Y44" s="386"/>
      <c r="Z44" s="386"/>
      <c r="AA44" s="386"/>
      <c r="AB44" s="386"/>
      <c r="AC44" s="386"/>
      <c r="AD44" s="386"/>
      <c r="AE44" s="386"/>
      <c r="AF44" s="386"/>
      <c r="AG44" s="388"/>
      <c r="AH44" s="389"/>
      <c r="AI44" s="384"/>
    </row>
    <row r="45" spans="1:35" s="107" customFormat="1">
      <c r="C45" s="384"/>
      <c r="D45" s="385"/>
      <c r="E45" s="386"/>
      <c r="F45" s="387"/>
      <c r="G45" s="385"/>
      <c r="H45" s="386"/>
      <c r="I45" s="387"/>
      <c r="J45" s="385"/>
      <c r="K45" s="386"/>
      <c r="L45" s="387"/>
      <c r="M45" s="385"/>
      <c r="N45" s="386"/>
      <c r="O45" s="387"/>
      <c r="P45" s="385"/>
      <c r="Q45" s="386"/>
      <c r="R45" s="386"/>
      <c r="S45" s="386"/>
      <c r="T45" s="386"/>
      <c r="U45" s="386"/>
      <c r="V45" s="386"/>
      <c r="W45" s="386"/>
      <c r="X45" s="386"/>
      <c r="Y45" s="386"/>
      <c r="Z45" s="386"/>
      <c r="AA45" s="386"/>
      <c r="AB45" s="386"/>
      <c r="AC45" s="386"/>
      <c r="AD45" s="386"/>
      <c r="AE45" s="386"/>
      <c r="AF45" s="386"/>
      <c r="AG45" s="388"/>
      <c r="AH45" s="389"/>
      <c r="AI45" s="384"/>
    </row>
    <row r="46" spans="1:35" s="107" customFormat="1">
      <c r="C46" s="384"/>
      <c r="D46" s="385"/>
      <c r="E46" s="386"/>
      <c r="F46" s="387"/>
      <c r="G46" s="385"/>
      <c r="H46" s="386"/>
      <c r="I46" s="387"/>
      <c r="J46" s="385"/>
      <c r="K46" s="386"/>
      <c r="L46" s="387"/>
      <c r="M46" s="385"/>
      <c r="N46" s="386"/>
      <c r="O46" s="387"/>
      <c r="P46" s="385"/>
      <c r="Q46" s="386"/>
      <c r="R46" s="386"/>
      <c r="S46" s="386"/>
      <c r="T46" s="386"/>
      <c r="U46" s="386"/>
      <c r="V46" s="386"/>
      <c r="W46" s="386"/>
      <c r="X46" s="386"/>
      <c r="Y46" s="386"/>
      <c r="Z46" s="386"/>
      <c r="AA46" s="386"/>
      <c r="AB46" s="386"/>
      <c r="AC46" s="386"/>
      <c r="AD46" s="386"/>
      <c r="AE46" s="386"/>
      <c r="AF46" s="386"/>
      <c r="AG46" s="388"/>
      <c r="AH46" s="389"/>
      <c r="AI46" s="384"/>
    </row>
    <row r="47" spans="1:35" s="107" customFormat="1">
      <c r="C47" s="384"/>
      <c r="D47" s="385"/>
      <c r="E47" s="386"/>
      <c r="F47" s="387"/>
      <c r="G47" s="385"/>
      <c r="H47" s="386"/>
      <c r="I47" s="387"/>
      <c r="J47" s="385"/>
      <c r="K47" s="386"/>
      <c r="L47" s="387"/>
      <c r="M47" s="385"/>
      <c r="N47" s="386"/>
      <c r="O47" s="387"/>
      <c r="P47" s="385"/>
      <c r="Q47" s="386"/>
      <c r="R47" s="386"/>
      <c r="S47" s="386"/>
      <c r="T47" s="386"/>
      <c r="U47" s="386"/>
      <c r="V47" s="386"/>
      <c r="W47" s="386"/>
      <c r="X47" s="386"/>
      <c r="Y47" s="386"/>
      <c r="Z47" s="386"/>
      <c r="AA47" s="386"/>
      <c r="AB47" s="386"/>
      <c r="AC47" s="386"/>
      <c r="AD47" s="386"/>
      <c r="AE47" s="386"/>
      <c r="AF47" s="386"/>
      <c r="AG47" s="388"/>
      <c r="AH47" s="389"/>
      <c r="AI47" s="384"/>
    </row>
    <row r="48" spans="1:35" s="107" customFormat="1">
      <c r="C48" s="384"/>
      <c r="D48" s="385"/>
      <c r="E48" s="386"/>
      <c r="F48" s="387"/>
      <c r="G48" s="385"/>
      <c r="H48" s="386"/>
      <c r="I48" s="387"/>
      <c r="J48" s="385"/>
      <c r="K48" s="386"/>
      <c r="L48" s="387"/>
      <c r="M48" s="385"/>
      <c r="N48" s="386"/>
      <c r="O48" s="387"/>
      <c r="P48" s="385"/>
      <c r="Q48" s="386"/>
      <c r="R48" s="386"/>
      <c r="S48" s="386"/>
      <c r="T48" s="386"/>
      <c r="U48" s="386"/>
      <c r="V48" s="386"/>
      <c r="W48" s="386"/>
      <c r="X48" s="386"/>
      <c r="Y48" s="386"/>
      <c r="Z48" s="386"/>
      <c r="AA48" s="386"/>
      <c r="AB48" s="386"/>
      <c r="AC48" s="386"/>
      <c r="AD48" s="386"/>
      <c r="AE48" s="386"/>
      <c r="AF48" s="386"/>
      <c r="AG48" s="388"/>
      <c r="AH48" s="389"/>
      <c r="AI48" s="384"/>
    </row>
    <row r="49" spans="3:35" s="107" customFormat="1">
      <c r="C49" s="384"/>
      <c r="D49" s="385"/>
      <c r="E49" s="386"/>
      <c r="F49" s="387"/>
      <c r="G49" s="385"/>
      <c r="H49" s="386"/>
      <c r="I49" s="387"/>
      <c r="J49" s="385"/>
      <c r="K49" s="386"/>
      <c r="L49" s="387"/>
      <c r="M49" s="385"/>
      <c r="N49" s="386"/>
      <c r="O49" s="387"/>
      <c r="P49" s="385"/>
      <c r="Q49" s="386"/>
      <c r="R49" s="386"/>
      <c r="S49" s="386"/>
      <c r="T49" s="386"/>
      <c r="U49" s="386"/>
      <c r="V49" s="386"/>
      <c r="W49" s="386"/>
      <c r="X49" s="386"/>
      <c r="Y49" s="386"/>
      <c r="Z49" s="386"/>
      <c r="AA49" s="386"/>
      <c r="AB49" s="386"/>
      <c r="AC49" s="386"/>
      <c r="AD49" s="386"/>
      <c r="AE49" s="386"/>
      <c r="AF49" s="386"/>
      <c r="AG49" s="388"/>
      <c r="AH49" s="389"/>
      <c r="AI49" s="384"/>
    </row>
    <row r="50" spans="3:35" s="107" customFormat="1">
      <c r="C50" s="384"/>
      <c r="D50" s="385"/>
      <c r="E50" s="386"/>
      <c r="F50" s="387"/>
      <c r="G50" s="385"/>
      <c r="H50" s="386"/>
      <c r="I50" s="387"/>
      <c r="J50" s="385"/>
      <c r="K50" s="386"/>
      <c r="L50" s="387"/>
      <c r="M50" s="385"/>
      <c r="N50" s="386"/>
      <c r="O50" s="387"/>
      <c r="P50" s="385"/>
      <c r="Q50" s="386"/>
      <c r="R50" s="386"/>
      <c r="S50" s="386"/>
      <c r="T50" s="386"/>
      <c r="U50" s="386"/>
      <c r="V50" s="386"/>
      <c r="W50" s="386"/>
      <c r="X50" s="386"/>
      <c r="Y50" s="386"/>
      <c r="Z50" s="386"/>
      <c r="AA50" s="386"/>
      <c r="AB50" s="386"/>
      <c r="AC50" s="386"/>
      <c r="AD50" s="386"/>
      <c r="AE50" s="386"/>
      <c r="AF50" s="386"/>
      <c r="AG50" s="388"/>
      <c r="AH50" s="389"/>
      <c r="AI50" s="384"/>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22">
    <mergeCell ref="A36:AI37"/>
    <mergeCell ref="B6:B7"/>
    <mergeCell ref="A3:AI4"/>
    <mergeCell ref="A35:D35"/>
    <mergeCell ref="A6:A7"/>
    <mergeCell ref="AI6:AI7"/>
    <mergeCell ref="AH6:AH7"/>
    <mergeCell ref="L6:N6"/>
    <mergeCell ref="O6:Q6"/>
    <mergeCell ref="A34:B34"/>
    <mergeCell ref="R6:T6"/>
    <mergeCell ref="U6:W6"/>
    <mergeCell ref="X6:Z6"/>
    <mergeCell ref="AA6:AC6"/>
    <mergeCell ref="AD6:AF6"/>
    <mergeCell ref="A2:AI2"/>
    <mergeCell ref="AG6:AG7"/>
    <mergeCell ref="AG1:AI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AO82"/>
  <sheetViews>
    <sheetView showGridLines="0" zoomScale="70" zoomScaleNormal="70" workbookViewId="0">
      <selection activeCell="A16" sqref="A16:AF19"/>
    </sheetView>
  </sheetViews>
  <sheetFormatPr baseColWidth="10" defaultColWidth="9.1640625" defaultRowHeight="13"/>
  <cols>
    <col min="1" max="1" width="48" style="380" customWidth="1"/>
    <col min="2" max="2" width="16.5" style="380" bestFit="1" customWidth="1"/>
    <col min="3" max="3" width="5.5" style="380" bestFit="1" customWidth="1"/>
    <col min="4" max="4" width="8" style="380" bestFit="1" customWidth="1"/>
    <col min="5" max="5" width="16.5" style="380" bestFit="1" customWidth="1"/>
    <col min="6" max="6" width="5.5" style="380" bestFit="1" customWidth="1"/>
    <col min="7" max="7" width="6.83203125" style="380" bestFit="1" customWidth="1"/>
    <col min="8" max="8" width="16.5" style="380" bestFit="1" customWidth="1"/>
    <col min="9" max="9" width="5.5" style="380" bestFit="1" customWidth="1"/>
    <col min="10" max="10" width="6.83203125" style="380" bestFit="1" customWidth="1"/>
    <col min="11" max="11" width="16.5" style="380" customWidth="1"/>
    <col min="12" max="12" width="5.5" style="380" bestFit="1" customWidth="1"/>
    <col min="13" max="13" width="6.83203125" style="380" bestFit="1" customWidth="1"/>
    <col min="14" max="14" width="16.5" style="380" customWidth="1"/>
    <col min="15" max="15" width="5.5" style="380" bestFit="1" customWidth="1"/>
    <col min="16" max="16" width="6.83203125" style="380" customWidth="1"/>
    <col min="17" max="17" width="16.5" style="380" bestFit="1" customWidth="1"/>
    <col min="18" max="18" width="5.5" style="380" bestFit="1" customWidth="1"/>
    <col min="19" max="19" width="6.83203125" style="380" bestFit="1" customWidth="1"/>
    <col min="20" max="20" width="16.5" style="380" customWidth="1"/>
    <col min="21" max="21" width="5.5" style="380" bestFit="1" customWidth="1"/>
    <col min="22" max="22" width="6.83203125" style="380" bestFit="1" customWidth="1"/>
    <col min="23" max="23" width="16.5" style="380" customWidth="1"/>
    <col min="24" max="24" width="5.5" style="380" bestFit="1" customWidth="1"/>
    <col min="25" max="25" width="6.83203125" style="380" bestFit="1" customWidth="1"/>
    <col min="26" max="26" width="16.5" style="380" customWidth="1"/>
    <col min="27" max="27" width="5.5" style="380" bestFit="1" customWidth="1"/>
    <col min="28" max="28" width="6.83203125" style="380" bestFit="1" customWidth="1"/>
    <col min="29" max="29" width="16.5" style="380" customWidth="1"/>
    <col min="30" max="30" width="5.5" style="380" bestFit="1" customWidth="1"/>
    <col min="31" max="31" width="6.83203125" style="380" bestFit="1" customWidth="1"/>
    <col min="32" max="32" width="21.5" style="380" bestFit="1" customWidth="1"/>
    <col min="33" max="33" width="9.1640625" style="103"/>
    <col min="34" max="34" width="31" style="103" bestFit="1" customWidth="1"/>
    <col min="35" max="41" width="9.1640625" style="103"/>
    <col min="42" max="16384" width="9.1640625" style="380"/>
  </cols>
  <sheetData>
    <row r="1" spans="1:41" s="381" customFormat="1" ht="11">
      <c r="A1" s="584" t="s">
        <v>155</v>
      </c>
      <c r="B1" s="584"/>
      <c r="C1" s="584"/>
      <c r="D1" s="584"/>
      <c r="E1" s="584"/>
      <c r="F1" s="584"/>
      <c r="G1" s="584"/>
      <c r="H1" s="584"/>
      <c r="I1" s="584"/>
      <c r="J1" s="584"/>
      <c r="K1" s="397"/>
      <c r="L1" s="397"/>
      <c r="M1" s="397"/>
      <c r="N1" s="397"/>
      <c r="O1" s="397"/>
      <c r="P1" s="397"/>
      <c r="Q1" s="397"/>
      <c r="R1" s="397"/>
      <c r="S1" s="397"/>
      <c r="T1" s="397"/>
      <c r="U1" s="397"/>
      <c r="V1" s="397"/>
      <c r="W1" s="397"/>
      <c r="X1" s="397"/>
      <c r="Y1" s="397"/>
      <c r="Z1" s="397"/>
      <c r="AA1" s="397"/>
      <c r="AB1" s="397"/>
      <c r="AC1" s="397"/>
      <c r="AD1" s="397"/>
      <c r="AE1" s="397"/>
      <c r="AF1" s="115"/>
      <c r="AG1" s="397"/>
      <c r="AH1" s="397"/>
    </row>
    <row r="2" spans="1:41" s="8" customFormat="1" ht="19" thickBot="1">
      <c r="A2" s="579" t="s">
        <v>89</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24"/>
      <c r="AH2" s="24"/>
      <c r="AI2" s="7"/>
      <c r="AJ2" s="7"/>
    </row>
    <row r="3" spans="1:41" s="8" customFormat="1" ht="65.25" customHeight="1" thickBot="1">
      <c r="A3" s="607" t="s">
        <v>226</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9"/>
      <c r="AG3" s="401"/>
      <c r="AH3" s="401"/>
    </row>
    <row r="4" spans="1:41" s="8" customFormat="1" ht="10.5" customHeight="1" thickBot="1">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row>
    <row r="5" spans="1:41" s="119" customFormat="1" ht="15">
      <c r="A5" s="181" t="s">
        <v>151</v>
      </c>
      <c r="B5" s="620" t="s">
        <v>96</v>
      </c>
      <c r="C5" s="620"/>
      <c r="D5" s="620"/>
      <c r="E5" s="620" t="s">
        <v>99</v>
      </c>
      <c r="F5" s="620"/>
      <c r="G5" s="620"/>
      <c r="H5" s="620" t="s">
        <v>97</v>
      </c>
      <c r="I5" s="620"/>
      <c r="J5" s="620"/>
      <c r="K5" s="620" t="s">
        <v>218</v>
      </c>
      <c r="L5" s="620"/>
      <c r="M5" s="620"/>
      <c r="N5" s="620" t="s">
        <v>219</v>
      </c>
      <c r="O5" s="620"/>
      <c r="P5" s="620"/>
      <c r="Q5" s="620" t="s">
        <v>261</v>
      </c>
      <c r="R5" s="620"/>
      <c r="S5" s="620"/>
      <c r="T5" s="620" t="s">
        <v>262</v>
      </c>
      <c r="U5" s="620"/>
      <c r="V5" s="620"/>
      <c r="W5" s="620" t="s">
        <v>263</v>
      </c>
      <c r="X5" s="620"/>
      <c r="Y5" s="620"/>
      <c r="Z5" s="620" t="s">
        <v>264</v>
      </c>
      <c r="AA5" s="620"/>
      <c r="AB5" s="620"/>
      <c r="AC5" s="620" t="s">
        <v>265</v>
      </c>
      <c r="AD5" s="620"/>
      <c r="AE5" s="620"/>
      <c r="AF5" s="408" t="s">
        <v>171</v>
      </c>
      <c r="AG5" s="126"/>
    </row>
    <row r="6" spans="1:41" s="119" customFormat="1" ht="15">
      <c r="A6" s="409"/>
      <c r="B6" s="182" t="s">
        <v>153</v>
      </c>
      <c r="C6" s="182" t="s">
        <v>152</v>
      </c>
      <c r="D6" s="182" t="s">
        <v>132</v>
      </c>
      <c r="E6" s="410" t="s">
        <v>153</v>
      </c>
      <c r="F6" s="410" t="s">
        <v>152</v>
      </c>
      <c r="G6" s="410" t="s">
        <v>132</v>
      </c>
      <c r="H6" s="410" t="s">
        <v>153</v>
      </c>
      <c r="I6" s="410" t="s">
        <v>152</v>
      </c>
      <c r="J6" s="410" t="s">
        <v>132</v>
      </c>
      <c r="K6" s="410" t="s">
        <v>153</v>
      </c>
      <c r="L6" s="410" t="s">
        <v>152</v>
      </c>
      <c r="M6" s="410" t="s">
        <v>132</v>
      </c>
      <c r="N6" s="410" t="s">
        <v>153</v>
      </c>
      <c r="O6" s="410" t="s">
        <v>152</v>
      </c>
      <c r="P6" s="410" t="s">
        <v>132</v>
      </c>
      <c r="Q6" s="410" t="s">
        <v>153</v>
      </c>
      <c r="R6" s="410" t="s">
        <v>152</v>
      </c>
      <c r="S6" s="410" t="s">
        <v>132</v>
      </c>
      <c r="T6" s="410" t="s">
        <v>153</v>
      </c>
      <c r="U6" s="410" t="s">
        <v>152</v>
      </c>
      <c r="V6" s="410" t="s">
        <v>132</v>
      </c>
      <c r="W6" s="410" t="s">
        <v>153</v>
      </c>
      <c r="X6" s="410" t="s">
        <v>152</v>
      </c>
      <c r="Y6" s="410" t="s">
        <v>132</v>
      </c>
      <c r="Z6" s="410" t="s">
        <v>153</v>
      </c>
      <c r="AA6" s="410" t="s">
        <v>152</v>
      </c>
      <c r="AB6" s="410" t="s">
        <v>132</v>
      </c>
      <c r="AC6" s="410" t="s">
        <v>153</v>
      </c>
      <c r="AD6" s="410" t="s">
        <v>152</v>
      </c>
      <c r="AE6" s="410" t="s">
        <v>132</v>
      </c>
      <c r="AF6" s="411"/>
    </row>
    <row r="7" spans="1:41" s="119" customFormat="1" ht="14">
      <c r="A7" s="249" t="s">
        <v>191</v>
      </c>
      <c r="B7" s="185">
        <v>170000</v>
      </c>
      <c r="C7" s="186">
        <v>0.2</v>
      </c>
      <c r="D7" s="183">
        <f>B7*C7</f>
        <v>34000</v>
      </c>
      <c r="E7" s="183">
        <v>10000</v>
      </c>
      <c r="F7" s="186">
        <v>0.2</v>
      </c>
      <c r="G7" s="183">
        <f t="shared" ref="G7:G12" si="0">E7*F7</f>
        <v>2000</v>
      </c>
      <c r="H7" s="183">
        <v>10000</v>
      </c>
      <c r="I7" s="186">
        <v>0.2</v>
      </c>
      <c r="J7" s="183">
        <f t="shared" ref="J7:J12" si="1">H7*I7</f>
        <v>2000</v>
      </c>
      <c r="K7" s="183">
        <v>10000</v>
      </c>
      <c r="L7" s="186">
        <v>0.2</v>
      </c>
      <c r="M7" s="183">
        <f t="shared" ref="M7:M12" si="2">K7*L7</f>
        <v>2000</v>
      </c>
      <c r="N7" s="183">
        <v>10000</v>
      </c>
      <c r="O7" s="186">
        <v>0.2</v>
      </c>
      <c r="P7" s="183">
        <f t="shared" ref="P7:P12" si="3">N7*O7</f>
        <v>2000</v>
      </c>
      <c r="Q7" s="183">
        <v>10000</v>
      </c>
      <c r="R7" s="186">
        <v>0.2</v>
      </c>
      <c r="S7" s="183">
        <f t="shared" ref="S7:S12" si="4">Q7*R7</f>
        <v>2000</v>
      </c>
      <c r="T7" s="183">
        <v>10000</v>
      </c>
      <c r="U7" s="186">
        <v>0.2</v>
      </c>
      <c r="V7" s="183">
        <f t="shared" ref="V7:V12" si="5">T7*U7</f>
        <v>2000</v>
      </c>
      <c r="W7" s="183">
        <v>10000</v>
      </c>
      <c r="X7" s="186">
        <v>0.2</v>
      </c>
      <c r="Y7" s="183">
        <f t="shared" ref="Y7:Y12" si="6">W7*X7</f>
        <v>2000</v>
      </c>
      <c r="Z7" s="183">
        <v>10000</v>
      </c>
      <c r="AA7" s="186">
        <v>0.2</v>
      </c>
      <c r="AB7" s="183">
        <f t="shared" ref="AB7:AB12" si="7">Z7*AA7</f>
        <v>2000</v>
      </c>
      <c r="AC7" s="183">
        <v>10000</v>
      </c>
      <c r="AD7" s="186">
        <v>0.2</v>
      </c>
      <c r="AE7" s="183">
        <f t="shared" ref="AE7:AE12" si="8">AC7*AD7</f>
        <v>2000</v>
      </c>
      <c r="AF7" s="412">
        <f>D7+G7+J7</f>
        <v>38000</v>
      </c>
    </row>
    <row r="8" spans="1:41" s="375" customFormat="1" ht="14">
      <c r="A8" s="376"/>
      <c r="B8" s="377"/>
      <c r="C8" s="378"/>
      <c r="D8" s="184">
        <f>C8*B8</f>
        <v>0</v>
      </c>
      <c r="E8" s="377"/>
      <c r="F8" s="378"/>
      <c r="G8" s="184">
        <f t="shared" si="0"/>
        <v>0</v>
      </c>
      <c r="H8" s="377"/>
      <c r="I8" s="378"/>
      <c r="J8" s="184">
        <f t="shared" si="1"/>
        <v>0</v>
      </c>
      <c r="K8" s="377"/>
      <c r="L8" s="378"/>
      <c r="M8" s="184">
        <f t="shared" si="2"/>
        <v>0</v>
      </c>
      <c r="N8" s="377"/>
      <c r="O8" s="378"/>
      <c r="P8" s="184">
        <f t="shared" si="3"/>
        <v>0</v>
      </c>
      <c r="Q8" s="377"/>
      <c r="R8" s="378"/>
      <c r="S8" s="184">
        <f t="shared" si="4"/>
        <v>0</v>
      </c>
      <c r="T8" s="377"/>
      <c r="U8" s="378"/>
      <c r="V8" s="184">
        <f t="shared" si="5"/>
        <v>0</v>
      </c>
      <c r="W8" s="377"/>
      <c r="X8" s="378"/>
      <c r="Y8" s="184">
        <f t="shared" si="6"/>
        <v>0</v>
      </c>
      <c r="Z8" s="377"/>
      <c r="AA8" s="378"/>
      <c r="AB8" s="184">
        <f t="shared" si="7"/>
        <v>0</v>
      </c>
      <c r="AC8" s="377"/>
      <c r="AD8" s="378"/>
      <c r="AE8" s="184">
        <f t="shared" si="8"/>
        <v>0</v>
      </c>
      <c r="AF8" s="407">
        <f>SUM(D8+G8+J8+M8+P8+S8+V8+Y8+AB8+AE8)</f>
        <v>0</v>
      </c>
      <c r="AG8" s="119"/>
      <c r="AH8" s="119"/>
      <c r="AI8" s="119"/>
      <c r="AJ8" s="119"/>
      <c r="AK8" s="119"/>
      <c r="AL8" s="119"/>
      <c r="AM8" s="119"/>
      <c r="AN8" s="119"/>
      <c r="AO8" s="119"/>
    </row>
    <row r="9" spans="1:41" s="375" customFormat="1" ht="14">
      <c r="A9" s="376"/>
      <c r="B9" s="377"/>
      <c r="C9" s="378"/>
      <c r="D9" s="184">
        <f>C9*B9</f>
        <v>0</v>
      </c>
      <c r="E9" s="377"/>
      <c r="F9" s="378"/>
      <c r="G9" s="184">
        <f t="shared" si="0"/>
        <v>0</v>
      </c>
      <c r="H9" s="377"/>
      <c r="I9" s="378"/>
      <c r="J9" s="184">
        <f t="shared" si="1"/>
        <v>0</v>
      </c>
      <c r="K9" s="377"/>
      <c r="L9" s="378"/>
      <c r="M9" s="184">
        <f t="shared" si="2"/>
        <v>0</v>
      </c>
      <c r="N9" s="377"/>
      <c r="O9" s="378"/>
      <c r="P9" s="184">
        <f t="shared" si="3"/>
        <v>0</v>
      </c>
      <c r="Q9" s="377"/>
      <c r="R9" s="378"/>
      <c r="S9" s="184">
        <f t="shared" si="4"/>
        <v>0</v>
      </c>
      <c r="T9" s="377"/>
      <c r="U9" s="378"/>
      <c r="V9" s="184">
        <f t="shared" si="5"/>
        <v>0</v>
      </c>
      <c r="W9" s="377"/>
      <c r="X9" s="378"/>
      <c r="Y9" s="184">
        <f t="shared" si="6"/>
        <v>0</v>
      </c>
      <c r="Z9" s="377"/>
      <c r="AA9" s="378"/>
      <c r="AB9" s="184">
        <f t="shared" si="7"/>
        <v>0</v>
      </c>
      <c r="AC9" s="377"/>
      <c r="AD9" s="378"/>
      <c r="AE9" s="184">
        <f t="shared" si="8"/>
        <v>0</v>
      </c>
      <c r="AF9" s="407">
        <f t="shared" ref="AF9:AF13" si="9">SUM(D9+G9+J9+M9+P9+S9+V9+Y9+AB9+AE9)</f>
        <v>0</v>
      </c>
      <c r="AG9" s="119"/>
      <c r="AH9" s="119"/>
      <c r="AI9" s="119"/>
      <c r="AJ9" s="119"/>
      <c r="AK9" s="119"/>
      <c r="AL9" s="119"/>
      <c r="AM9" s="119"/>
      <c r="AN9" s="119"/>
      <c r="AO9" s="119"/>
    </row>
    <row r="10" spans="1:41" s="375" customFormat="1" ht="14">
      <c r="A10" s="376"/>
      <c r="B10" s="377"/>
      <c r="C10" s="378"/>
      <c r="D10" s="184">
        <f>C10*B10</f>
        <v>0</v>
      </c>
      <c r="E10" s="377"/>
      <c r="F10" s="378"/>
      <c r="G10" s="184">
        <f t="shared" si="0"/>
        <v>0</v>
      </c>
      <c r="H10" s="377"/>
      <c r="I10" s="378"/>
      <c r="J10" s="184">
        <f t="shared" si="1"/>
        <v>0</v>
      </c>
      <c r="K10" s="377"/>
      <c r="L10" s="378"/>
      <c r="M10" s="184">
        <f t="shared" si="2"/>
        <v>0</v>
      </c>
      <c r="N10" s="377"/>
      <c r="O10" s="378"/>
      <c r="P10" s="184">
        <f t="shared" si="3"/>
        <v>0</v>
      </c>
      <c r="Q10" s="377"/>
      <c r="R10" s="378"/>
      <c r="S10" s="184">
        <f t="shared" si="4"/>
        <v>0</v>
      </c>
      <c r="T10" s="377"/>
      <c r="U10" s="378"/>
      <c r="V10" s="184">
        <f t="shared" si="5"/>
        <v>0</v>
      </c>
      <c r="W10" s="377"/>
      <c r="X10" s="378"/>
      <c r="Y10" s="184">
        <f t="shared" si="6"/>
        <v>0</v>
      </c>
      <c r="Z10" s="377"/>
      <c r="AA10" s="378"/>
      <c r="AB10" s="184">
        <f t="shared" si="7"/>
        <v>0</v>
      </c>
      <c r="AC10" s="377"/>
      <c r="AD10" s="378"/>
      <c r="AE10" s="184">
        <f t="shared" si="8"/>
        <v>0</v>
      </c>
      <c r="AF10" s="407">
        <f t="shared" si="9"/>
        <v>0</v>
      </c>
      <c r="AG10" s="119"/>
      <c r="AH10" s="119"/>
      <c r="AI10" s="119"/>
      <c r="AJ10" s="119"/>
      <c r="AK10" s="119"/>
      <c r="AL10" s="119"/>
      <c r="AM10" s="119"/>
      <c r="AN10" s="119"/>
      <c r="AO10" s="119"/>
    </row>
    <row r="11" spans="1:41" s="375" customFormat="1" ht="14.25" customHeight="1">
      <c r="A11" s="379"/>
      <c r="B11" s="377"/>
      <c r="C11" s="378"/>
      <c r="D11" s="184">
        <f>C11*B11</f>
        <v>0</v>
      </c>
      <c r="E11" s="377"/>
      <c r="F11" s="378"/>
      <c r="G11" s="184">
        <f t="shared" si="0"/>
        <v>0</v>
      </c>
      <c r="H11" s="377"/>
      <c r="I11" s="378"/>
      <c r="J11" s="184">
        <f t="shared" si="1"/>
        <v>0</v>
      </c>
      <c r="K11" s="377"/>
      <c r="L11" s="378"/>
      <c r="M11" s="184">
        <f t="shared" si="2"/>
        <v>0</v>
      </c>
      <c r="N11" s="377"/>
      <c r="O11" s="378"/>
      <c r="P11" s="184">
        <f t="shared" si="3"/>
        <v>0</v>
      </c>
      <c r="Q11" s="377"/>
      <c r="R11" s="378"/>
      <c r="S11" s="184">
        <f t="shared" si="4"/>
        <v>0</v>
      </c>
      <c r="T11" s="377"/>
      <c r="U11" s="378"/>
      <c r="V11" s="184">
        <f t="shared" si="5"/>
        <v>0</v>
      </c>
      <c r="W11" s="377"/>
      <c r="X11" s="378"/>
      <c r="Y11" s="184">
        <f t="shared" si="6"/>
        <v>0</v>
      </c>
      <c r="Z11" s="377"/>
      <c r="AA11" s="378"/>
      <c r="AB11" s="184">
        <f t="shared" si="7"/>
        <v>0</v>
      </c>
      <c r="AC11" s="377"/>
      <c r="AD11" s="378"/>
      <c r="AE11" s="184">
        <f t="shared" si="8"/>
        <v>0</v>
      </c>
      <c r="AF11" s="407">
        <f t="shared" si="9"/>
        <v>0</v>
      </c>
      <c r="AG11" s="119"/>
      <c r="AH11" s="119"/>
      <c r="AI11" s="119"/>
      <c r="AJ11" s="119"/>
      <c r="AK11" s="119"/>
      <c r="AL11" s="119"/>
      <c r="AM11" s="119"/>
      <c r="AN11" s="119"/>
      <c r="AO11" s="119"/>
    </row>
    <row r="12" spans="1:41" s="375" customFormat="1" ht="14.25" customHeight="1">
      <c r="A12" s="379"/>
      <c r="B12" s="377"/>
      <c r="C12" s="378"/>
      <c r="D12" s="184">
        <f>C12*B12</f>
        <v>0</v>
      </c>
      <c r="E12" s="377"/>
      <c r="F12" s="378"/>
      <c r="G12" s="184">
        <f t="shared" si="0"/>
        <v>0</v>
      </c>
      <c r="H12" s="377"/>
      <c r="I12" s="378"/>
      <c r="J12" s="184">
        <f t="shared" si="1"/>
        <v>0</v>
      </c>
      <c r="K12" s="377"/>
      <c r="L12" s="378"/>
      <c r="M12" s="184">
        <f t="shared" si="2"/>
        <v>0</v>
      </c>
      <c r="N12" s="377"/>
      <c r="O12" s="378"/>
      <c r="P12" s="184">
        <f t="shared" si="3"/>
        <v>0</v>
      </c>
      <c r="Q12" s="377"/>
      <c r="R12" s="378"/>
      <c r="S12" s="184">
        <f t="shared" si="4"/>
        <v>0</v>
      </c>
      <c r="T12" s="377"/>
      <c r="U12" s="378"/>
      <c r="V12" s="184">
        <f t="shared" si="5"/>
        <v>0</v>
      </c>
      <c r="W12" s="377"/>
      <c r="X12" s="378"/>
      <c r="Y12" s="184">
        <f t="shared" si="6"/>
        <v>0</v>
      </c>
      <c r="Z12" s="377"/>
      <c r="AA12" s="378"/>
      <c r="AB12" s="184">
        <f t="shared" si="7"/>
        <v>0</v>
      </c>
      <c r="AC12" s="377"/>
      <c r="AD12" s="378"/>
      <c r="AE12" s="184">
        <f t="shared" si="8"/>
        <v>0</v>
      </c>
      <c r="AF12" s="407">
        <f t="shared" si="9"/>
        <v>0</v>
      </c>
      <c r="AG12" s="119"/>
      <c r="AH12" s="119"/>
      <c r="AI12" s="119"/>
      <c r="AJ12" s="119"/>
      <c r="AK12" s="119"/>
      <c r="AL12" s="119"/>
      <c r="AM12" s="119"/>
      <c r="AN12" s="119"/>
      <c r="AO12" s="119"/>
    </row>
    <row r="13" spans="1:41" s="107" customFormat="1" ht="16" thickBot="1">
      <c r="A13" s="403" t="s">
        <v>255</v>
      </c>
      <c r="B13" s="404">
        <f>SUM(B8:B12)</f>
        <v>0</v>
      </c>
      <c r="C13" s="405"/>
      <c r="D13" s="404">
        <f>SUM(D8:D12)</f>
        <v>0</v>
      </c>
      <c r="E13" s="404">
        <f>SUM(E8:E12)</f>
        <v>0</v>
      </c>
      <c r="F13" s="405"/>
      <c r="G13" s="404">
        <f>SUM(G8:G12)</f>
        <v>0</v>
      </c>
      <c r="H13" s="404">
        <f>SUM(H8:H12)</f>
        <v>0</v>
      </c>
      <c r="I13" s="405"/>
      <c r="J13" s="404">
        <f>SUM(J8:J12)</f>
        <v>0</v>
      </c>
      <c r="K13" s="404">
        <f>SUM(K8:K12)</f>
        <v>0</v>
      </c>
      <c r="L13" s="405"/>
      <c r="M13" s="404">
        <f>SUM(M8:M12)</f>
        <v>0</v>
      </c>
      <c r="N13" s="404">
        <f>SUM(N8:N12)</f>
        <v>0</v>
      </c>
      <c r="O13" s="405"/>
      <c r="P13" s="404">
        <f>SUM(P8:P12)</f>
        <v>0</v>
      </c>
      <c r="Q13" s="404">
        <f>SUM(Q8:Q12)</f>
        <v>0</v>
      </c>
      <c r="R13" s="405"/>
      <c r="S13" s="404">
        <f>SUM(S8:S12)</f>
        <v>0</v>
      </c>
      <c r="T13" s="404">
        <f>SUM(T8:T12)</f>
        <v>0</v>
      </c>
      <c r="U13" s="405"/>
      <c r="V13" s="404">
        <f>SUM(V8:V12)</f>
        <v>0</v>
      </c>
      <c r="W13" s="404">
        <f>SUM(W8:W12)</f>
        <v>0</v>
      </c>
      <c r="X13" s="405"/>
      <c r="Y13" s="404">
        <f>SUM(Y8:Y12)</f>
        <v>0</v>
      </c>
      <c r="Z13" s="404">
        <f>SUM(Z8:Z12)</f>
        <v>0</v>
      </c>
      <c r="AA13" s="405"/>
      <c r="AB13" s="404">
        <f>SUM(AB8:AB12)</f>
        <v>0</v>
      </c>
      <c r="AC13" s="404">
        <f>SUM(AC8:AC12)</f>
        <v>0</v>
      </c>
      <c r="AD13" s="405"/>
      <c r="AE13" s="404">
        <f>SUM(AE8:AE12)</f>
        <v>0</v>
      </c>
      <c r="AF13" s="542">
        <f t="shared" si="9"/>
        <v>0</v>
      </c>
    </row>
    <row r="14" spans="1:41" s="107" customFormat="1" ht="14" thickBot="1">
      <c r="A14" s="123"/>
      <c r="B14" s="406"/>
      <c r="C14" s="385"/>
      <c r="D14" s="385"/>
      <c r="E14" s="385"/>
      <c r="F14" s="385"/>
      <c r="G14" s="385"/>
      <c r="H14" s="385"/>
      <c r="I14" s="386"/>
      <c r="J14" s="387"/>
      <c r="K14" s="385"/>
      <c r="L14" s="386"/>
      <c r="M14" s="387"/>
      <c r="N14" s="385"/>
      <c r="O14" s="386"/>
      <c r="P14" s="387"/>
      <c r="Q14" s="387"/>
      <c r="R14" s="387"/>
      <c r="S14" s="387"/>
      <c r="T14" s="387"/>
      <c r="U14" s="387"/>
      <c r="V14" s="387"/>
      <c r="W14" s="387"/>
      <c r="X14" s="387"/>
      <c r="Y14" s="387"/>
      <c r="Z14" s="387"/>
      <c r="AA14" s="387"/>
      <c r="AB14" s="387"/>
      <c r="AC14" s="387"/>
      <c r="AD14" s="387"/>
      <c r="AE14" s="387"/>
      <c r="AF14" s="385"/>
      <c r="AG14" s="386"/>
      <c r="AH14" s="387"/>
    </row>
    <row r="15" spans="1:41" s="107" customFormat="1" ht="30" customHeight="1" thickBot="1">
      <c r="A15" s="619" t="s">
        <v>180</v>
      </c>
      <c r="B15" s="589"/>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90"/>
      <c r="AG15" s="400"/>
      <c r="AH15" s="400"/>
    </row>
    <row r="16" spans="1:41" s="109" customFormat="1" ht="17.25" customHeight="1">
      <c r="A16" s="610" t="s">
        <v>238</v>
      </c>
      <c r="B16" s="611"/>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2"/>
      <c r="AG16" s="383"/>
      <c r="AH16" s="383"/>
      <c r="AI16" s="107"/>
      <c r="AJ16" s="107"/>
      <c r="AK16" s="107"/>
      <c r="AL16" s="107"/>
      <c r="AM16" s="107"/>
      <c r="AN16" s="107"/>
      <c r="AO16" s="107"/>
    </row>
    <row r="17" spans="1:41" s="109" customFormat="1" ht="30.75" customHeight="1">
      <c r="A17" s="613"/>
      <c r="B17" s="614"/>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5"/>
      <c r="AG17" s="402"/>
      <c r="AH17" s="402"/>
      <c r="AI17" s="107"/>
      <c r="AJ17" s="107"/>
      <c r="AK17" s="107"/>
      <c r="AL17" s="107"/>
      <c r="AM17" s="107"/>
      <c r="AN17" s="107"/>
      <c r="AO17" s="107"/>
    </row>
    <row r="18" spans="1:41" s="109" customFormat="1" ht="12.75" customHeight="1">
      <c r="A18" s="613"/>
      <c r="B18" s="614"/>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5"/>
      <c r="AG18" s="383"/>
      <c r="AH18" s="383"/>
      <c r="AI18" s="107"/>
      <c r="AJ18" s="107"/>
      <c r="AK18" s="107"/>
      <c r="AL18" s="107"/>
      <c r="AM18" s="107"/>
      <c r="AN18" s="107"/>
      <c r="AO18" s="107"/>
    </row>
    <row r="19" spans="1:41" s="109" customFormat="1" ht="70.5" customHeight="1" thickBot="1">
      <c r="A19" s="616"/>
      <c r="B19" s="617"/>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8"/>
      <c r="AG19" s="402"/>
      <c r="AH19" s="402"/>
      <c r="AI19" s="107"/>
      <c r="AJ19" s="107"/>
      <c r="AK19" s="107"/>
      <c r="AL19" s="107"/>
      <c r="AM19" s="107"/>
      <c r="AN19" s="107"/>
      <c r="AO19" s="107"/>
    </row>
    <row r="20" spans="1:41" s="107" customFormat="1" ht="9" customHeight="1" thickBot="1">
      <c r="A20" s="603"/>
      <c r="B20" s="603"/>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383"/>
    </row>
    <row r="21" spans="1:41" s="109" customFormat="1" ht="38.25" customHeight="1" thickBot="1">
      <c r="A21" s="604" t="s">
        <v>181</v>
      </c>
      <c r="B21" s="605"/>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6"/>
      <c r="AG21" s="107"/>
      <c r="AH21" s="107"/>
      <c r="AI21" s="107"/>
      <c r="AJ21" s="107"/>
      <c r="AK21" s="107"/>
      <c r="AL21" s="107"/>
      <c r="AM21" s="107"/>
      <c r="AN21" s="107"/>
      <c r="AO21" s="107"/>
    </row>
    <row r="22" spans="1:41" s="107" customFormat="1"/>
    <row r="23" spans="1:41" s="107" customFormat="1"/>
    <row r="24" spans="1:41" s="107" customFormat="1"/>
    <row r="25" spans="1:41" s="107" customFormat="1"/>
    <row r="26" spans="1:41" s="107" customFormat="1"/>
    <row r="27" spans="1:41" s="107" customFormat="1"/>
    <row r="28" spans="1:41" s="107" customFormat="1"/>
    <row r="29" spans="1:41" s="107" customFormat="1"/>
    <row r="30" spans="1:41" s="107" customFormat="1"/>
    <row r="31" spans="1:41" s="107" customFormat="1"/>
    <row r="32" spans="1:41" s="107" customFormat="1"/>
    <row r="33" s="107" customFormat="1"/>
    <row r="34" s="107" customFormat="1"/>
    <row r="35" s="107" customFormat="1"/>
    <row r="36" s="107" customFormat="1"/>
    <row r="37" s="107" customFormat="1"/>
    <row r="38" s="107" customFormat="1"/>
    <row r="39" s="107" customFormat="1"/>
    <row r="40" s="107" customFormat="1"/>
    <row r="41" s="107" customFormat="1"/>
    <row r="42" s="107" customFormat="1"/>
    <row r="43" s="107" customFormat="1"/>
    <row r="44" s="107" customFormat="1"/>
    <row r="45" s="107" customFormat="1"/>
    <row r="46" s="107" customFormat="1"/>
    <row r="47" s="107" customFormat="1"/>
    <row r="48" s="107" customFormat="1"/>
    <row r="49" spans="33:41" s="107" customFormat="1"/>
    <row r="50" spans="33:41" s="107" customFormat="1"/>
    <row r="51" spans="33:41" s="109" customFormat="1">
      <c r="AG51" s="107"/>
      <c r="AH51" s="107"/>
      <c r="AI51" s="107"/>
      <c r="AJ51" s="107"/>
      <c r="AK51" s="107"/>
      <c r="AL51" s="107"/>
      <c r="AM51" s="107"/>
      <c r="AN51" s="107"/>
      <c r="AO51" s="107"/>
    </row>
    <row r="52" spans="33:41" s="109" customFormat="1">
      <c r="AG52" s="107"/>
      <c r="AH52" s="107"/>
      <c r="AI52" s="107"/>
      <c r="AJ52" s="107"/>
      <c r="AK52" s="107"/>
      <c r="AL52" s="107"/>
      <c r="AM52" s="107"/>
      <c r="AN52" s="107"/>
      <c r="AO52" s="107"/>
    </row>
    <row r="53" spans="33:41" s="109" customFormat="1">
      <c r="AG53" s="107"/>
      <c r="AH53" s="107"/>
      <c r="AI53" s="107"/>
      <c r="AJ53" s="107"/>
      <c r="AK53" s="107"/>
      <c r="AL53" s="107"/>
      <c r="AM53" s="107"/>
      <c r="AN53" s="107"/>
      <c r="AO53" s="107"/>
    </row>
    <row r="54" spans="33:41" s="109" customFormat="1">
      <c r="AG54" s="107"/>
      <c r="AH54" s="107"/>
      <c r="AI54" s="107"/>
      <c r="AJ54" s="107"/>
      <c r="AK54" s="107"/>
      <c r="AL54" s="107"/>
      <c r="AM54" s="107"/>
      <c r="AN54" s="107"/>
      <c r="AO54" s="107"/>
    </row>
    <row r="55" spans="33:41" s="109" customFormat="1">
      <c r="AG55" s="107"/>
      <c r="AH55" s="107"/>
      <c r="AI55" s="107"/>
      <c r="AJ55" s="107"/>
      <c r="AK55" s="107"/>
      <c r="AL55" s="107"/>
      <c r="AM55" s="107"/>
      <c r="AN55" s="107"/>
      <c r="AO55" s="107"/>
    </row>
    <row r="56" spans="33:41" s="109" customFormat="1">
      <c r="AG56" s="107"/>
      <c r="AH56" s="107"/>
      <c r="AI56" s="107"/>
      <c r="AJ56" s="107"/>
      <c r="AK56" s="107"/>
      <c r="AL56" s="107"/>
      <c r="AM56" s="107"/>
      <c r="AN56" s="107"/>
      <c r="AO56" s="107"/>
    </row>
    <row r="57" spans="33:41" s="109" customFormat="1">
      <c r="AG57" s="107"/>
      <c r="AH57" s="107"/>
      <c r="AI57" s="107"/>
      <c r="AJ57" s="107"/>
      <c r="AK57" s="107"/>
      <c r="AL57" s="107"/>
      <c r="AM57" s="107"/>
      <c r="AN57" s="107"/>
      <c r="AO57" s="107"/>
    </row>
    <row r="58" spans="33:41" s="109" customFormat="1">
      <c r="AG58" s="107"/>
      <c r="AH58" s="107"/>
      <c r="AI58" s="107"/>
      <c r="AJ58" s="107"/>
      <c r="AK58" s="107"/>
      <c r="AL58" s="107"/>
      <c r="AM58" s="107"/>
      <c r="AN58" s="107"/>
      <c r="AO58" s="107"/>
    </row>
    <row r="59" spans="33:41" s="109" customFormat="1">
      <c r="AG59" s="107"/>
      <c r="AH59" s="107"/>
      <c r="AI59" s="107"/>
      <c r="AJ59" s="107"/>
      <c r="AK59" s="107"/>
      <c r="AL59" s="107"/>
      <c r="AM59" s="107"/>
      <c r="AN59" s="107"/>
      <c r="AO59" s="107"/>
    </row>
    <row r="60" spans="33:41" s="109" customFormat="1">
      <c r="AG60" s="107"/>
      <c r="AH60" s="107"/>
      <c r="AI60" s="107"/>
      <c r="AJ60" s="107"/>
      <c r="AK60" s="107"/>
      <c r="AL60" s="107"/>
      <c r="AM60" s="107"/>
      <c r="AN60" s="107"/>
      <c r="AO60" s="107"/>
    </row>
    <row r="61" spans="33:41" s="109" customFormat="1">
      <c r="AG61" s="107"/>
      <c r="AH61" s="107"/>
      <c r="AI61" s="107"/>
      <c r="AJ61" s="107"/>
      <c r="AK61" s="107"/>
      <c r="AL61" s="107"/>
      <c r="AM61" s="107"/>
      <c r="AN61" s="107"/>
      <c r="AO61" s="107"/>
    </row>
    <row r="62" spans="33:41" s="109" customFormat="1">
      <c r="AG62" s="107"/>
      <c r="AH62" s="107"/>
      <c r="AI62" s="107"/>
      <c r="AJ62" s="107"/>
      <c r="AK62" s="107"/>
      <c r="AL62" s="107"/>
      <c r="AM62" s="107"/>
      <c r="AN62" s="107"/>
      <c r="AO62" s="107"/>
    </row>
    <row r="63" spans="33:41" s="109" customFormat="1">
      <c r="AG63" s="107"/>
      <c r="AH63" s="107"/>
      <c r="AI63" s="107"/>
      <c r="AJ63" s="107"/>
      <c r="AK63" s="107"/>
      <c r="AL63" s="107"/>
      <c r="AM63" s="107"/>
      <c r="AN63" s="107"/>
      <c r="AO63" s="107"/>
    </row>
    <row r="64" spans="33:41" s="109" customFormat="1">
      <c r="AG64" s="107"/>
      <c r="AH64" s="107"/>
      <c r="AI64" s="107"/>
      <c r="AJ64" s="107"/>
      <c r="AK64" s="107"/>
      <c r="AL64" s="107"/>
      <c r="AM64" s="107"/>
      <c r="AN64" s="107"/>
      <c r="AO64" s="107"/>
    </row>
    <row r="65" spans="33:41" s="109" customFormat="1">
      <c r="AG65" s="107"/>
      <c r="AH65" s="107"/>
      <c r="AI65" s="107"/>
      <c r="AJ65" s="107"/>
      <c r="AK65" s="107"/>
      <c r="AL65" s="107"/>
      <c r="AM65" s="107"/>
      <c r="AN65" s="107"/>
      <c r="AO65" s="107"/>
    </row>
    <row r="66" spans="33:41" s="109" customFormat="1">
      <c r="AG66" s="107"/>
      <c r="AH66" s="107"/>
      <c r="AI66" s="107"/>
      <c r="AJ66" s="107"/>
      <c r="AK66" s="107"/>
      <c r="AL66" s="107"/>
      <c r="AM66" s="107"/>
      <c r="AN66" s="107"/>
      <c r="AO66" s="107"/>
    </row>
    <row r="67" spans="33:41" s="109" customFormat="1">
      <c r="AG67" s="107"/>
      <c r="AH67" s="107"/>
      <c r="AI67" s="107"/>
      <c r="AJ67" s="107"/>
      <c r="AK67" s="107"/>
      <c r="AL67" s="107"/>
      <c r="AM67" s="107"/>
      <c r="AN67" s="107"/>
      <c r="AO67" s="107"/>
    </row>
    <row r="68" spans="33:41" s="109" customFormat="1">
      <c r="AG68" s="107"/>
      <c r="AH68" s="107"/>
      <c r="AI68" s="107"/>
      <c r="AJ68" s="107"/>
      <c r="AK68" s="107"/>
      <c r="AL68" s="107"/>
      <c r="AM68" s="107"/>
      <c r="AN68" s="107"/>
      <c r="AO68" s="107"/>
    </row>
    <row r="69" spans="33:41" s="109" customFormat="1">
      <c r="AG69" s="107"/>
      <c r="AH69" s="107"/>
      <c r="AI69" s="107"/>
      <c r="AJ69" s="107"/>
      <c r="AK69" s="107"/>
      <c r="AL69" s="107"/>
      <c r="AM69" s="107"/>
      <c r="AN69" s="107"/>
      <c r="AO69" s="107"/>
    </row>
    <row r="70" spans="33:41" s="109" customFormat="1">
      <c r="AG70" s="107"/>
      <c r="AH70" s="107"/>
      <c r="AI70" s="107"/>
      <c r="AJ70" s="107"/>
      <c r="AK70" s="107"/>
      <c r="AL70" s="107"/>
      <c r="AM70" s="107"/>
      <c r="AN70" s="107"/>
      <c r="AO70" s="107"/>
    </row>
    <row r="71" spans="33:41" s="109" customFormat="1">
      <c r="AG71" s="107"/>
      <c r="AH71" s="107"/>
      <c r="AI71" s="107"/>
      <c r="AJ71" s="107"/>
      <c r="AK71" s="107"/>
      <c r="AL71" s="107"/>
      <c r="AM71" s="107"/>
      <c r="AN71" s="107"/>
      <c r="AO71" s="107"/>
    </row>
    <row r="72" spans="33:41" s="109" customFormat="1">
      <c r="AG72" s="107"/>
      <c r="AH72" s="107"/>
      <c r="AI72" s="107"/>
      <c r="AJ72" s="107"/>
      <c r="AK72" s="107"/>
      <c r="AL72" s="107"/>
      <c r="AM72" s="107"/>
      <c r="AN72" s="107"/>
      <c r="AO72" s="107"/>
    </row>
    <row r="73" spans="33:41" s="109" customFormat="1">
      <c r="AG73" s="107"/>
      <c r="AH73" s="107"/>
      <c r="AI73" s="107"/>
      <c r="AJ73" s="107"/>
      <c r="AK73" s="107"/>
      <c r="AL73" s="107"/>
      <c r="AM73" s="107"/>
      <c r="AN73" s="107"/>
      <c r="AO73" s="107"/>
    </row>
    <row r="74" spans="33:41" s="109" customFormat="1">
      <c r="AG74" s="107"/>
      <c r="AH74" s="107"/>
      <c r="AI74" s="107"/>
      <c r="AJ74" s="107"/>
      <c r="AK74" s="107"/>
      <c r="AL74" s="107"/>
      <c r="AM74" s="107"/>
      <c r="AN74" s="107"/>
      <c r="AO74" s="107"/>
    </row>
    <row r="75" spans="33:41" s="109" customFormat="1">
      <c r="AG75" s="107"/>
      <c r="AH75" s="107"/>
      <c r="AI75" s="107"/>
      <c r="AJ75" s="107"/>
      <c r="AK75" s="107"/>
      <c r="AL75" s="107"/>
      <c r="AM75" s="107"/>
      <c r="AN75" s="107"/>
      <c r="AO75" s="107"/>
    </row>
    <row r="76" spans="33:41" s="109" customFormat="1">
      <c r="AG76" s="107"/>
      <c r="AH76" s="107"/>
      <c r="AI76" s="107"/>
      <c r="AJ76" s="107"/>
      <c r="AK76" s="107"/>
      <c r="AL76" s="107"/>
      <c r="AM76" s="107"/>
      <c r="AN76" s="107"/>
      <c r="AO76" s="107"/>
    </row>
    <row r="77" spans="33:41" s="109" customFormat="1">
      <c r="AG77" s="107"/>
      <c r="AH77" s="107"/>
      <c r="AI77" s="107"/>
      <c r="AJ77" s="107"/>
      <c r="AK77" s="107"/>
      <c r="AL77" s="107"/>
      <c r="AM77" s="107"/>
      <c r="AN77" s="107"/>
      <c r="AO77" s="107"/>
    </row>
    <row r="78" spans="33:41" s="109" customFormat="1">
      <c r="AG78" s="107"/>
      <c r="AH78" s="107"/>
      <c r="AI78" s="107"/>
      <c r="AJ78" s="107"/>
      <c r="AK78" s="107"/>
      <c r="AL78" s="107"/>
      <c r="AM78" s="107"/>
      <c r="AN78" s="107"/>
      <c r="AO78" s="107"/>
    </row>
    <row r="79" spans="33:41" s="109" customFormat="1">
      <c r="AG79" s="107"/>
      <c r="AH79" s="107"/>
      <c r="AI79" s="107"/>
      <c r="AJ79" s="107"/>
      <c r="AK79" s="107"/>
      <c r="AL79" s="107"/>
      <c r="AM79" s="107"/>
      <c r="AN79" s="107"/>
      <c r="AO79" s="107"/>
    </row>
    <row r="80" spans="33:41" s="109" customFormat="1">
      <c r="AG80" s="107"/>
      <c r="AH80" s="107"/>
      <c r="AI80" s="107"/>
      <c r="AJ80" s="107"/>
      <c r="AK80" s="107"/>
      <c r="AL80" s="107"/>
      <c r="AM80" s="107"/>
      <c r="AN80" s="107"/>
      <c r="AO80" s="107"/>
    </row>
    <row r="81" spans="33:41" s="109" customFormat="1">
      <c r="AG81" s="107"/>
      <c r="AH81" s="107"/>
      <c r="AI81" s="107"/>
      <c r="AJ81" s="107"/>
      <c r="AK81" s="107"/>
      <c r="AL81" s="107"/>
      <c r="AM81" s="107"/>
      <c r="AN81" s="107"/>
      <c r="AO81" s="107"/>
    </row>
    <row r="82" spans="33:41" s="109" customFormat="1">
      <c r="AG82" s="107"/>
      <c r="AH82" s="107"/>
      <c r="AI82" s="107"/>
      <c r="AJ82" s="107"/>
      <c r="AK82" s="107"/>
      <c r="AL82" s="107"/>
      <c r="AM82" s="107"/>
      <c r="AN82" s="107"/>
      <c r="AO82" s="107"/>
    </row>
  </sheetData>
  <sheetProtection sheet="1" objects="1" scenarios="1"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7">
    <mergeCell ref="AC5:AE5"/>
    <mergeCell ref="A1:J1"/>
    <mergeCell ref="A2:AF2"/>
    <mergeCell ref="A20:AF20"/>
    <mergeCell ref="A21:AF21"/>
    <mergeCell ref="A3:AF3"/>
    <mergeCell ref="A16:AF19"/>
    <mergeCell ref="A15:AF15"/>
    <mergeCell ref="E5:G5"/>
    <mergeCell ref="H5:J5"/>
    <mergeCell ref="B5:D5"/>
    <mergeCell ref="K5:M5"/>
    <mergeCell ref="N5:P5"/>
    <mergeCell ref="Q5:S5"/>
    <mergeCell ref="T5:V5"/>
    <mergeCell ref="W5:Y5"/>
    <mergeCell ref="Z5:AB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92"/>
  <sheetViews>
    <sheetView topLeftCell="A30" zoomScale="90" zoomScaleNormal="90" workbookViewId="0">
      <selection activeCell="M86" sqref="M86"/>
    </sheetView>
  </sheetViews>
  <sheetFormatPr baseColWidth="10" defaultColWidth="9.1640625" defaultRowHeight="13"/>
  <cols>
    <col min="1" max="1" width="7.6640625" style="20" customWidth="1"/>
    <col min="2" max="2" width="53.6640625" style="20" customWidth="1"/>
    <col min="3" max="4" width="14.1640625" style="421" customWidth="1"/>
    <col min="5" max="5" width="6.33203125" style="422" bestFit="1" customWidth="1"/>
    <col min="6" max="6" width="9.6640625" style="422" customWidth="1"/>
    <col min="7" max="9" width="8.6640625" style="423" customWidth="1"/>
    <col min="10" max="10" width="9.83203125" style="423" customWidth="1"/>
    <col min="11" max="11" width="9.83203125" style="424" bestFit="1" customWidth="1"/>
    <col min="12" max="12" width="28" style="425" customWidth="1"/>
    <col min="13" max="16384" width="9.1640625" style="20"/>
  </cols>
  <sheetData>
    <row r="1" spans="1:16" s="419" customFormat="1" ht="12.75" customHeight="1">
      <c r="A1" s="631" t="s">
        <v>155</v>
      </c>
      <c r="B1" s="631"/>
      <c r="C1" s="413"/>
      <c r="D1" s="414"/>
      <c r="E1" s="414"/>
      <c r="F1" s="414"/>
      <c r="G1" s="415"/>
      <c r="H1" s="415"/>
      <c r="I1" s="415"/>
      <c r="J1" s="415"/>
      <c r="K1" s="416"/>
      <c r="L1" s="417"/>
      <c r="M1" s="418"/>
    </row>
    <row r="2" spans="1:16" s="367" customFormat="1" ht="15.75" customHeight="1" thickBot="1">
      <c r="A2" s="630" t="s">
        <v>90</v>
      </c>
      <c r="B2" s="630"/>
      <c r="C2" s="630"/>
      <c r="D2" s="630"/>
      <c r="E2" s="630"/>
      <c r="F2" s="630"/>
      <c r="G2" s="630"/>
      <c r="H2" s="630"/>
      <c r="I2" s="630"/>
      <c r="J2" s="630"/>
      <c r="K2" s="630"/>
      <c r="L2" s="630"/>
      <c r="M2" s="374"/>
      <c r="N2" s="374"/>
      <c r="O2" s="374"/>
      <c r="P2" s="374"/>
    </row>
    <row r="3" spans="1:16" ht="156.75" customHeight="1" thickBot="1">
      <c r="A3" s="621" t="s">
        <v>260</v>
      </c>
      <c r="B3" s="622"/>
      <c r="C3" s="622"/>
      <c r="D3" s="622"/>
      <c r="E3" s="622"/>
      <c r="F3" s="622"/>
      <c r="G3" s="622"/>
      <c r="H3" s="622"/>
      <c r="I3" s="622"/>
      <c r="J3" s="622"/>
      <c r="K3" s="622"/>
      <c r="L3" s="623"/>
    </row>
    <row r="4" spans="1:16" ht="9" customHeight="1" thickBot="1">
      <c r="B4" s="420"/>
    </row>
    <row r="5" spans="1:16" s="419" customFormat="1" ht="42" customHeight="1" thickBot="1">
      <c r="A5" s="426" t="s">
        <v>186</v>
      </c>
      <c r="B5" s="426" t="s">
        <v>193</v>
      </c>
      <c r="C5" s="427" t="s">
        <v>157</v>
      </c>
      <c r="D5" s="427" t="s">
        <v>158</v>
      </c>
      <c r="E5" s="428" t="s">
        <v>112</v>
      </c>
      <c r="F5" s="428" t="s">
        <v>111</v>
      </c>
      <c r="G5" s="429" t="s">
        <v>213</v>
      </c>
      <c r="H5" s="429" t="s">
        <v>214</v>
      </c>
      <c r="I5" s="429" t="s">
        <v>215</v>
      </c>
      <c r="J5" s="429" t="s">
        <v>216</v>
      </c>
      <c r="K5" s="555" t="s">
        <v>113</v>
      </c>
      <c r="L5" s="430" t="s">
        <v>114</v>
      </c>
    </row>
    <row r="6" spans="1:16" s="419" customFormat="1" ht="15" thickBot="1">
      <c r="A6" s="431"/>
      <c r="B6" s="432" t="s">
        <v>115</v>
      </c>
      <c r="C6" s="632" t="s">
        <v>182</v>
      </c>
      <c r="D6" s="632"/>
      <c r="E6" s="632"/>
      <c r="F6" s="632"/>
      <c r="G6" s="632"/>
      <c r="H6" s="632"/>
      <c r="I6" s="632"/>
      <c r="J6" s="632"/>
      <c r="K6" s="632"/>
      <c r="L6" s="633"/>
      <c r="M6" s="433"/>
    </row>
    <row r="7" spans="1:16" s="434" customFormat="1" ht="13.5" customHeight="1" thickBot="1">
      <c r="A7" s="281">
        <v>1</v>
      </c>
      <c r="B7" s="260" t="s">
        <v>203</v>
      </c>
      <c r="C7" s="525"/>
      <c r="D7" s="525"/>
      <c r="E7" s="526">
        <v>2</v>
      </c>
      <c r="F7" s="526">
        <v>2</v>
      </c>
      <c r="G7" s="527">
        <v>250</v>
      </c>
      <c r="H7" s="527">
        <v>500</v>
      </c>
      <c r="I7" s="527">
        <v>100</v>
      </c>
      <c r="J7" s="527">
        <v>80</v>
      </c>
      <c r="K7" s="261">
        <f>SUM(G7:J7)*F7</f>
        <v>1860</v>
      </c>
      <c r="L7" s="262" t="s">
        <v>210</v>
      </c>
    </row>
    <row r="8" spans="1:16">
      <c r="A8" s="282"/>
      <c r="B8" s="250"/>
      <c r="C8" s="190"/>
      <c r="D8" s="190"/>
      <c r="E8" s="240"/>
      <c r="F8" s="240"/>
      <c r="G8" s="236"/>
      <c r="H8" s="236"/>
      <c r="I8" s="236"/>
      <c r="J8" s="236"/>
      <c r="K8" s="528">
        <f>SUM(G8:J8)*F8</f>
        <v>0</v>
      </c>
      <c r="L8" s="193"/>
    </row>
    <row r="9" spans="1:16">
      <c r="A9" s="282"/>
      <c r="B9" s="251"/>
      <c r="C9" s="194"/>
      <c r="D9" s="194"/>
      <c r="E9" s="241"/>
      <c r="F9" s="241"/>
      <c r="G9" s="237"/>
      <c r="H9" s="237"/>
      <c r="I9" s="237"/>
      <c r="J9" s="237"/>
      <c r="K9" s="529">
        <f>SUM(G9:J9)*F9</f>
        <v>0</v>
      </c>
      <c r="L9" s="196"/>
    </row>
    <row r="10" spans="1:16">
      <c r="A10" s="282"/>
      <c r="B10" s="252"/>
      <c r="C10" s="194"/>
      <c r="D10" s="194"/>
      <c r="E10" s="241"/>
      <c r="F10" s="241"/>
      <c r="G10" s="237"/>
      <c r="H10" s="237"/>
      <c r="I10" s="237"/>
      <c r="J10" s="237"/>
      <c r="K10" s="529">
        <f t="shared" ref="K10:K11" si="0">SUM(G10:J10)*F10</f>
        <v>0</v>
      </c>
      <c r="L10" s="196"/>
    </row>
    <row r="11" spans="1:16">
      <c r="A11" s="282"/>
      <c r="B11" s="251"/>
      <c r="C11" s="194"/>
      <c r="D11" s="194"/>
      <c r="E11" s="241"/>
      <c r="F11" s="241"/>
      <c r="G11" s="237"/>
      <c r="H11" s="237"/>
      <c r="I11" s="237"/>
      <c r="J11" s="237"/>
      <c r="K11" s="529">
        <f t="shared" si="0"/>
        <v>0</v>
      </c>
      <c r="L11" s="196"/>
    </row>
    <row r="12" spans="1:16" ht="14">
      <c r="A12" s="435"/>
      <c r="B12" s="253" t="s">
        <v>116</v>
      </c>
      <c r="C12" s="200"/>
      <c r="D12" s="200"/>
      <c r="E12" s="242"/>
      <c r="F12" s="242"/>
      <c r="G12" s="238"/>
      <c r="H12" s="238"/>
      <c r="I12" s="238"/>
      <c r="J12" s="238"/>
      <c r="K12" s="530"/>
      <c r="L12" s="201"/>
    </row>
    <row r="13" spans="1:16" ht="14" thickBot="1">
      <c r="A13" s="283"/>
      <c r="B13" s="255"/>
      <c r="C13" s="256"/>
      <c r="D13" s="256"/>
      <c r="E13" s="257"/>
      <c r="F13" s="257"/>
      <c r="G13" s="258"/>
      <c r="H13" s="258"/>
      <c r="I13" s="258"/>
      <c r="J13" s="258"/>
      <c r="K13" s="531">
        <f>SUM(G13:J13)*F13</f>
        <v>0</v>
      </c>
      <c r="L13" s="259"/>
    </row>
    <row r="14" spans="1:16" ht="14" thickBot="1">
      <c r="A14" s="636" t="s">
        <v>100</v>
      </c>
      <c r="B14" s="637"/>
      <c r="C14" s="188"/>
      <c r="D14" s="188"/>
      <c r="E14" s="243"/>
      <c r="F14" s="243"/>
      <c r="G14" s="239"/>
      <c r="H14" s="239"/>
      <c r="I14" s="239"/>
      <c r="J14" s="239"/>
      <c r="K14" s="441">
        <f>SUM(K8:K13)</f>
        <v>0</v>
      </c>
      <c r="L14" s="189"/>
    </row>
    <row r="15" spans="1:16" s="419" customFormat="1" ht="15" thickBot="1">
      <c r="A15" s="431"/>
      <c r="B15" s="254" t="s">
        <v>115</v>
      </c>
      <c r="C15" s="632" t="s">
        <v>183</v>
      </c>
      <c r="D15" s="632"/>
      <c r="E15" s="632"/>
      <c r="F15" s="632"/>
      <c r="G15" s="632"/>
      <c r="H15" s="632"/>
      <c r="I15" s="632"/>
      <c r="J15" s="632"/>
      <c r="K15" s="632"/>
      <c r="L15" s="633"/>
    </row>
    <row r="16" spans="1:16" s="434" customFormat="1">
      <c r="A16" s="284"/>
      <c r="B16" s="250"/>
      <c r="C16" s="190"/>
      <c r="D16" s="190"/>
      <c r="E16" s="240"/>
      <c r="F16" s="240"/>
      <c r="G16" s="236"/>
      <c r="H16" s="236"/>
      <c r="I16" s="236"/>
      <c r="J16" s="236"/>
      <c r="K16" s="532">
        <f>SUM(G16:J16)*F16</f>
        <v>0</v>
      </c>
      <c r="L16" s="193"/>
    </row>
    <row r="17" spans="1:12">
      <c r="A17" s="282"/>
      <c r="B17" s="251"/>
      <c r="C17" s="194"/>
      <c r="D17" s="194"/>
      <c r="E17" s="241"/>
      <c r="F17" s="241"/>
      <c r="G17" s="237"/>
      <c r="H17" s="237"/>
      <c r="I17" s="237"/>
      <c r="J17" s="237"/>
      <c r="K17" s="529">
        <f>SUM(G17:J17)*F17</f>
        <v>0</v>
      </c>
      <c r="L17" s="196"/>
    </row>
    <row r="18" spans="1:12">
      <c r="A18" s="282"/>
      <c r="B18" s="251"/>
      <c r="C18" s="194"/>
      <c r="D18" s="194"/>
      <c r="E18" s="241"/>
      <c r="F18" s="241"/>
      <c r="G18" s="237"/>
      <c r="H18" s="237"/>
      <c r="I18" s="237"/>
      <c r="J18" s="237"/>
      <c r="K18" s="529">
        <f t="shared" ref="K18:K19" si="1">SUM(G18:J18)*F18</f>
        <v>0</v>
      </c>
      <c r="L18" s="196"/>
    </row>
    <row r="19" spans="1:12">
      <c r="A19" s="282"/>
      <c r="B19" s="251"/>
      <c r="C19" s="194"/>
      <c r="D19" s="194"/>
      <c r="E19" s="241"/>
      <c r="F19" s="241"/>
      <c r="G19" s="237"/>
      <c r="H19" s="237"/>
      <c r="I19" s="237"/>
      <c r="J19" s="237"/>
      <c r="K19" s="529">
        <f t="shared" si="1"/>
        <v>0</v>
      </c>
      <c r="L19" s="196"/>
    </row>
    <row r="20" spans="1:12" ht="14">
      <c r="A20" s="435"/>
      <c r="B20" s="253" t="s">
        <v>116</v>
      </c>
      <c r="C20" s="200"/>
      <c r="D20" s="200"/>
      <c r="E20" s="242"/>
      <c r="F20" s="242"/>
      <c r="G20" s="238"/>
      <c r="H20" s="238"/>
      <c r="I20" s="238"/>
      <c r="J20" s="238"/>
      <c r="K20" s="533"/>
      <c r="L20" s="201"/>
    </row>
    <row r="21" spans="1:12" ht="14" thickBot="1">
      <c r="A21" s="283"/>
      <c r="B21" s="255"/>
      <c r="C21" s="256"/>
      <c r="D21" s="256"/>
      <c r="E21" s="257"/>
      <c r="F21" s="257"/>
      <c r="G21" s="258"/>
      <c r="H21" s="258"/>
      <c r="I21" s="258"/>
      <c r="J21" s="258"/>
      <c r="K21" s="531">
        <f>SUM(G21:J21)*F21</f>
        <v>0</v>
      </c>
      <c r="L21" s="259"/>
    </row>
    <row r="22" spans="1:12" ht="14" thickBot="1">
      <c r="A22" s="636" t="s">
        <v>101</v>
      </c>
      <c r="B22" s="637"/>
      <c r="C22" s="188"/>
      <c r="D22" s="188"/>
      <c r="E22" s="243"/>
      <c r="F22" s="243"/>
      <c r="G22" s="239"/>
      <c r="H22" s="239"/>
      <c r="I22" s="239"/>
      <c r="J22" s="239"/>
      <c r="K22" s="441">
        <f>SUM(K16:K21)</f>
        <v>0</v>
      </c>
      <c r="L22" s="189"/>
    </row>
    <row r="23" spans="1:12" s="419" customFormat="1" ht="15" thickBot="1">
      <c r="A23" s="431"/>
      <c r="B23" s="254" t="s">
        <v>115</v>
      </c>
      <c r="C23" s="632" t="s">
        <v>184</v>
      </c>
      <c r="D23" s="632"/>
      <c r="E23" s="632"/>
      <c r="F23" s="632"/>
      <c r="G23" s="632"/>
      <c r="H23" s="632"/>
      <c r="I23" s="632"/>
      <c r="J23" s="632"/>
      <c r="K23" s="632"/>
      <c r="L23" s="633"/>
    </row>
    <row r="24" spans="1:12" s="434" customFormat="1">
      <c r="A24" s="284"/>
      <c r="B24" s="250"/>
      <c r="C24" s="190"/>
      <c r="D24" s="190"/>
      <c r="E24" s="240"/>
      <c r="F24" s="240"/>
      <c r="G24" s="236"/>
      <c r="H24" s="236"/>
      <c r="I24" s="236"/>
      <c r="J24" s="236"/>
      <c r="K24" s="532">
        <f>SUM(G24:J24)*F24</f>
        <v>0</v>
      </c>
      <c r="L24" s="193"/>
    </row>
    <row r="25" spans="1:12" s="434" customFormat="1">
      <c r="A25" s="282"/>
      <c r="B25" s="250"/>
      <c r="C25" s="190"/>
      <c r="D25" s="190"/>
      <c r="E25" s="240"/>
      <c r="F25" s="240"/>
      <c r="G25" s="236"/>
      <c r="H25" s="236"/>
      <c r="I25" s="236"/>
      <c r="J25" s="236"/>
      <c r="K25" s="529">
        <f>SUM(G25:J25)*F25</f>
        <v>0</v>
      </c>
      <c r="L25" s="193"/>
    </row>
    <row r="26" spans="1:12">
      <c r="A26" s="282"/>
      <c r="B26" s="251"/>
      <c r="C26" s="194"/>
      <c r="D26" s="194"/>
      <c r="E26" s="241"/>
      <c r="F26" s="241"/>
      <c r="G26" s="237"/>
      <c r="H26" s="237"/>
      <c r="I26" s="237"/>
      <c r="J26" s="237"/>
      <c r="K26" s="529">
        <f t="shared" ref="K26:K27" si="2">SUM(G26:J26)*F26</f>
        <v>0</v>
      </c>
      <c r="L26" s="196"/>
    </row>
    <row r="27" spans="1:12">
      <c r="A27" s="282"/>
      <c r="B27" s="251"/>
      <c r="C27" s="194"/>
      <c r="D27" s="194"/>
      <c r="E27" s="241"/>
      <c r="F27" s="241"/>
      <c r="G27" s="237"/>
      <c r="H27" s="237"/>
      <c r="I27" s="237"/>
      <c r="J27" s="237"/>
      <c r="K27" s="529">
        <f t="shared" si="2"/>
        <v>0</v>
      </c>
      <c r="L27" s="196"/>
    </row>
    <row r="28" spans="1:12" ht="14">
      <c r="A28" s="435"/>
      <c r="B28" s="253" t="s">
        <v>116</v>
      </c>
      <c r="C28" s="200"/>
      <c r="D28" s="200"/>
      <c r="E28" s="242"/>
      <c r="F28" s="242"/>
      <c r="G28" s="238"/>
      <c r="H28" s="238"/>
      <c r="I28" s="238"/>
      <c r="J28" s="238"/>
      <c r="K28" s="533"/>
      <c r="L28" s="201"/>
    </row>
    <row r="29" spans="1:12" ht="14" thickBot="1">
      <c r="A29" s="283"/>
      <c r="B29" s="255"/>
      <c r="C29" s="256"/>
      <c r="D29" s="256"/>
      <c r="E29" s="257"/>
      <c r="F29" s="257"/>
      <c r="G29" s="258"/>
      <c r="H29" s="258"/>
      <c r="I29" s="258"/>
      <c r="J29" s="258"/>
      <c r="K29" s="531">
        <f>SUM(G29:J29)*F29</f>
        <v>0</v>
      </c>
      <c r="L29" s="259"/>
    </row>
    <row r="30" spans="1:12" ht="14" thickBot="1">
      <c r="A30" s="636" t="s">
        <v>102</v>
      </c>
      <c r="B30" s="637"/>
      <c r="C30" s="198"/>
      <c r="D30" s="198"/>
      <c r="E30" s="229"/>
      <c r="F30" s="229"/>
      <c r="G30" s="244"/>
      <c r="H30" s="244"/>
      <c r="I30" s="244"/>
      <c r="J30" s="244"/>
      <c r="K30" s="441">
        <f>SUM(K24:K29)</f>
        <v>0</v>
      </c>
      <c r="L30" s="199"/>
    </row>
    <row r="31" spans="1:12" s="419" customFormat="1" ht="15" thickBot="1">
      <c r="A31" s="431"/>
      <c r="B31" s="254" t="s">
        <v>115</v>
      </c>
      <c r="C31" s="632" t="s">
        <v>222</v>
      </c>
      <c r="D31" s="632"/>
      <c r="E31" s="632"/>
      <c r="F31" s="632"/>
      <c r="G31" s="632"/>
      <c r="H31" s="632"/>
      <c r="I31" s="632"/>
      <c r="J31" s="632"/>
      <c r="K31" s="632"/>
      <c r="L31" s="633"/>
    </row>
    <row r="32" spans="1:12" s="434" customFormat="1">
      <c r="A32" s="284"/>
      <c r="B32" s="250"/>
      <c r="C32" s="190"/>
      <c r="D32" s="190"/>
      <c r="E32" s="240"/>
      <c r="F32" s="240"/>
      <c r="G32" s="236"/>
      <c r="H32" s="236"/>
      <c r="I32" s="236"/>
      <c r="J32" s="236"/>
      <c r="K32" s="532">
        <f>SUM(G32:J32)*F32</f>
        <v>0</v>
      </c>
      <c r="L32" s="193"/>
    </row>
    <row r="33" spans="1:12" s="434" customFormat="1">
      <c r="A33" s="282"/>
      <c r="B33" s="250"/>
      <c r="C33" s="190"/>
      <c r="D33" s="190"/>
      <c r="E33" s="240"/>
      <c r="F33" s="240"/>
      <c r="G33" s="236"/>
      <c r="H33" s="236"/>
      <c r="I33" s="236"/>
      <c r="J33" s="236"/>
      <c r="K33" s="529">
        <f>SUM(G33:J33)*F33</f>
        <v>0</v>
      </c>
      <c r="L33" s="193"/>
    </row>
    <row r="34" spans="1:12">
      <c r="A34" s="282"/>
      <c r="B34" s="251"/>
      <c r="C34" s="194"/>
      <c r="D34" s="194"/>
      <c r="E34" s="241"/>
      <c r="F34" s="241"/>
      <c r="G34" s="237"/>
      <c r="H34" s="237"/>
      <c r="I34" s="237"/>
      <c r="J34" s="237"/>
      <c r="K34" s="529">
        <f t="shared" ref="K34:K35" si="3">SUM(G34:J34)*F34</f>
        <v>0</v>
      </c>
      <c r="L34" s="196"/>
    </row>
    <row r="35" spans="1:12">
      <c r="A35" s="282"/>
      <c r="B35" s="251"/>
      <c r="C35" s="194"/>
      <c r="D35" s="194"/>
      <c r="E35" s="241"/>
      <c r="F35" s="241"/>
      <c r="G35" s="237"/>
      <c r="H35" s="237"/>
      <c r="I35" s="237"/>
      <c r="J35" s="237"/>
      <c r="K35" s="529">
        <f t="shared" si="3"/>
        <v>0</v>
      </c>
      <c r="L35" s="196"/>
    </row>
    <row r="36" spans="1:12" ht="14">
      <c r="A36" s="435"/>
      <c r="B36" s="253" t="s">
        <v>116</v>
      </c>
      <c r="C36" s="200"/>
      <c r="D36" s="200"/>
      <c r="E36" s="242"/>
      <c r="F36" s="242"/>
      <c r="G36" s="238"/>
      <c r="H36" s="238"/>
      <c r="I36" s="238"/>
      <c r="J36" s="238"/>
      <c r="K36" s="533"/>
      <c r="L36" s="201"/>
    </row>
    <row r="37" spans="1:12" ht="14" thickBot="1">
      <c r="A37" s="283"/>
      <c r="B37" s="255"/>
      <c r="C37" s="256"/>
      <c r="D37" s="256"/>
      <c r="E37" s="257"/>
      <c r="F37" s="257"/>
      <c r="G37" s="258"/>
      <c r="H37" s="258"/>
      <c r="I37" s="258"/>
      <c r="J37" s="258"/>
      <c r="K37" s="531">
        <f>SUM(G37:J37)*F37</f>
        <v>0</v>
      </c>
      <c r="L37" s="259"/>
    </row>
    <row r="38" spans="1:12" ht="14" thickBot="1">
      <c r="A38" s="636" t="s">
        <v>221</v>
      </c>
      <c r="B38" s="637"/>
      <c r="C38" s="198"/>
      <c r="D38" s="198"/>
      <c r="E38" s="229"/>
      <c r="F38" s="229"/>
      <c r="G38" s="244"/>
      <c r="H38" s="244"/>
      <c r="I38" s="244"/>
      <c r="J38" s="244"/>
      <c r="K38" s="441">
        <f>SUM(K32:K37)</f>
        <v>0</v>
      </c>
      <c r="L38" s="199"/>
    </row>
    <row r="39" spans="1:12" s="419" customFormat="1" ht="15" thickBot="1">
      <c r="A39" s="431"/>
      <c r="B39" s="254" t="s">
        <v>115</v>
      </c>
      <c r="C39" s="632" t="s">
        <v>223</v>
      </c>
      <c r="D39" s="632"/>
      <c r="E39" s="632"/>
      <c r="F39" s="632"/>
      <c r="G39" s="632"/>
      <c r="H39" s="632"/>
      <c r="I39" s="632"/>
      <c r="J39" s="632"/>
      <c r="K39" s="632"/>
      <c r="L39" s="633"/>
    </row>
    <row r="40" spans="1:12" s="434" customFormat="1">
      <c r="A40" s="284"/>
      <c r="B40" s="250"/>
      <c r="C40" s="190"/>
      <c r="D40" s="190"/>
      <c r="E40" s="240"/>
      <c r="F40" s="240"/>
      <c r="G40" s="236"/>
      <c r="H40" s="236"/>
      <c r="I40" s="236"/>
      <c r="J40" s="236"/>
      <c r="K40" s="532">
        <f>SUM(G40:J40)*F40</f>
        <v>0</v>
      </c>
      <c r="L40" s="193"/>
    </row>
    <row r="41" spans="1:12" s="434" customFormat="1">
      <c r="A41" s="282"/>
      <c r="B41" s="250"/>
      <c r="C41" s="190"/>
      <c r="D41" s="190"/>
      <c r="E41" s="240"/>
      <c r="F41" s="240"/>
      <c r="G41" s="236"/>
      <c r="H41" s="236"/>
      <c r="I41" s="236"/>
      <c r="J41" s="236"/>
      <c r="K41" s="529">
        <f>SUM(G41:J41)*F41</f>
        <v>0</v>
      </c>
      <c r="L41" s="193"/>
    </row>
    <row r="42" spans="1:12">
      <c r="A42" s="282"/>
      <c r="B42" s="251"/>
      <c r="C42" s="194"/>
      <c r="D42" s="194"/>
      <c r="E42" s="241"/>
      <c r="F42" s="241"/>
      <c r="G42" s="237"/>
      <c r="H42" s="237"/>
      <c r="I42" s="237"/>
      <c r="J42" s="237"/>
      <c r="K42" s="529">
        <f t="shared" ref="K42:K43" si="4">SUM(G42:J42)*F42</f>
        <v>0</v>
      </c>
      <c r="L42" s="196"/>
    </row>
    <row r="43" spans="1:12">
      <c r="A43" s="282"/>
      <c r="B43" s="251"/>
      <c r="C43" s="194"/>
      <c r="D43" s="194"/>
      <c r="E43" s="241"/>
      <c r="F43" s="241"/>
      <c r="G43" s="237"/>
      <c r="H43" s="237"/>
      <c r="I43" s="237"/>
      <c r="J43" s="237"/>
      <c r="K43" s="529">
        <f t="shared" si="4"/>
        <v>0</v>
      </c>
      <c r="L43" s="196"/>
    </row>
    <row r="44" spans="1:12" ht="14">
      <c r="A44" s="435"/>
      <c r="B44" s="253" t="s">
        <v>116</v>
      </c>
      <c r="C44" s="200"/>
      <c r="D44" s="200"/>
      <c r="E44" s="242"/>
      <c r="F44" s="242"/>
      <c r="G44" s="238"/>
      <c r="H44" s="238"/>
      <c r="I44" s="238"/>
      <c r="J44" s="238"/>
      <c r="K44" s="533"/>
      <c r="L44" s="201"/>
    </row>
    <row r="45" spans="1:12" ht="14" thickBot="1">
      <c r="A45" s="283"/>
      <c r="B45" s="255"/>
      <c r="C45" s="256"/>
      <c r="D45" s="256"/>
      <c r="E45" s="257"/>
      <c r="F45" s="257"/>
      <c r="G45" s="258"/>
      <c r="H45" s="258"/>
      <c r="I45" s="258"/>
      <c r="J45" s="258"/>
      <c r="K45" s="531">
        <f>SUM(G45:J45)*F45</f>
        <v>0</v>
      </c>
      <c r="L45" s="259"/>
    </row>
    <row r="46" spans="1:12" ht="14" thickBot="1">
      <c r="A46" s="636" t="s">
        <v>220</v>
      </c>
      <c r="B46" s="637"/>
      <c r="C46" s="198"/>
      <c r="D46" s="198"/>
      <c r="E46" s="229"/>
      <c r="F46" s="229"/>
      <c r="G46" s="244"/>
      <c r="H46" s="244"/>
      <c r="I46" s="244"/>
      <c r="J46" s="244"/>
      <c r="K46" s="441">
        <f>SUM(K40:K45)</f>
        <v>0</v>
      </c>
      <c r="L46" s="199"/>
    </row>
    <row r="47" spans="1:12" ht="15" thickBot="1">
      <c r="A47" s="431"/>
      <c r="B47" s="254" t="s">
        <v>115</v>
      </c>
      <c r="C47" s="632" t="s">
        <v>266</v>
      </c>
      <c r="D47" s="632"/>
      <c r="E47" s="632"/>
      <c r="F47" s="632"/>
      <c r="G47" s="632"/>
      <c r="H47" s="632"/>
      <c r="I47" s="632"/>
      <c r="J47" s="632"/>
      <c r="K47" s="632"/>
      <c r="L47" s="633"/>
    </row>
    <row r="48" spans="1:12">
      <c r="A48" s="284"/>
      <c r="B48" s="250"/>
      <c r="C48" s="190"/>
      <c r="D48" s="190"/>
      <c r="E48" s="240"/>
      <c r="F48" s="240"/>
      <c r="G48" s="236"/>
      <c r="H48" s="236"/>
      <c r="I48" s="236"/>
      <c r="J48" s="236"/>
      <c r="K48" s="532">
        <f>SUM(G48:J48)*F48</f>
        <v>0</v>
      </c>
      <c r="L48" s="193"/>
    </row>
    <row r="49" spans="1:12" s="419" customFormat="1">
      <c r="A49" s="282"/>
      <c r="B49" s="250"/>
      <c r="C49" s="190"/>
      <c r="D49" s="190"/>
      <c r="E49" s="240"/>
      <c r="F49" s="240"/>
      <c r="G49" s="236"/>
      <c r="H49" s="236"/>
      <c r="I49" s="236"/>
      <c r="J49" s="236"/>
      <c r="K49" s="529">
        <f>SUM(G49:J49)*F49</f>
        <v>0</v>
      </c>
      <c r="L49" s="193"/>
    </row>
    <row r="50" spans="1:12">
      <c r="A50" s="282"/>
      <c r="B50" s="251"/>
      <c r="C50" s="194"/>
      <c r="D50" s="194"/>
      <c r="E50" s="241"/>
      <c r="F50" s="241"/>
      <c r="G50" s="237"/>
      <c r="H50" s="237"/>
      <c r="I50" s="237"/>
      <c r="J50" s="237"/>
      <c r="K50" s="529">
        <f t="shared" ref="K50:K51" si="5">SUM(G50:J50)*F50</f>
        <v>0</v>
      </c>
      <c r="L50" s="196"/>
    </row>
    <row r="51" spans="1:12" ht="11.25" customHeight="1">
      <c r="A51" s="282"/>
      <c r="B51" s="251"/>
      <c r="C51" s="194"/>
      <c r="D51" s="194"/>
      <c r="E51" s="241"/>
      <c r="F51" s="241"/>
      <c r="G51" s="237"/>
      <c r="H51" s="237"/>
      <c r="I51" s="237"/>
      <c r="J51" s="237"/>
      <c r="K51" s="529">
        <f t="shared" si="5"/>
        <v>0</v>
      </c>
      <c r="L51" s="196"/>
    </row>
    <row r="52" spans="1:12" ht="11.25" customHeight="1">
      <c r="A52" s="435"/>
      <c r="B52" s="253" t="s">
        <v>116</v>
      </c>
      <c r="C52" s="200"/>
      <c r="D52" s="200"/>
      <c r="E52" s="242"/>
      <c r="F52" s="242"/>
      <c r="G52" s="238"/>
      <c r="H52" s="238"/>
      <c r="I52" s="238"/>
      <c r="J52" s="238"/>
      <c r="K52" s="533"/>
      <c r="L52" s="201"/>
    </row>
    <row r="53" spans="1:12" ht="14" thickBot="1">
      <c r="A53" s="283"/>
      <c r="B53" s="255"/>
      <c r="C53" s="256"/>
      <c r="D53" s="256"/>
      <c r="E53" s="257"/>
      <c r="F53" s="257"/>
      <c r="G53" s="258"/>
      <c r="H53" s="258"/>
      <c r="I53" s="258"/>
      <c r="J53" s="258"/>
      <c r="K53" s="531">
        <f>SUM(G53:J53)*F53</f>
        <v>0</v>
      </c>
      <c r="L53" s="259"/>
    </row>
    <row r="54" spans="1:12" ht="14" thickBot="1">
      <c r="A54" s="636" t="s">
        <v>267</v>
      </c>
      <c r="B54" s="637"/>
      <c r="C54" s="198"/>
      <c r="D54" s="198"/>
      <c r="E54" s="229"/>
      <c r="F54" s="229"/>
      <c r="G54" s="244"/>
      <c r="H54" s="244"/>
      <c r="I54" s="244"/>
      <c r="J54" s="244"/>
      <c r="K54" s="441">
        <f>SUM(K48:K53)</f>
        <v>0</v>
      </c>
      <c r="L54" s="199"/>
    </row>
    <row r="55" spans="1:12" ht="15" thickBot="1">
      <c r="A55" s="431"/>
      <c r="B55" s="254" t="s">
        <v>115</v>
      </c>
      <c r="C55" s="632" t="s">
        <v>268</v>
      </c>
      <c r="D55" s="632"/>
      <c r="E55" s="632"/>
      <c r="F55" s="632"/>
      <c r="G55" s="632"/>
      <c r="H55" s="632"/>
      <c r="I55" s="632"/>
      <c r="J55" s="632"/>
      <c r="K55" s="632"/>
      <c r="L55" s="633"/>
    </row>
    <row r="56" spans="1:12">
      <c r="A56" s="284"/>
      <c r="B56" s="250"/>
      <c r="C56" s="190"/>
      <c r="D56" s="190"/>
      <c r="E56" s="240"/>
      <c r="F56" s="240"/>
      <c r="G56" s="236"/>
      <c r="H56" s="236"/>
      <c r="I56" s="236"/>
      <c r="J56" s="236"/>
      <c r="K56" s="532">
        <f>SUM(G56:J56)*F56</f>
        <v>0</v>
      </c>
      <c r="L56" s="193"/>
    </row>
    <row r="57" spans="1:12" s="419" customFormat="1">
      <c r="A57" s="282"/>
      <c r="B57" s="250"/>
      <c r="C57" s="190"/>
      <c r="D57" s="190"/>
      <c r="E57" s="240"/>
      <c r="F57" s="240"/>
      <c r="G57" s="236"/>
      <c r="H57" s="236"/>
      <c r="I57" s="236"/>
      <c r="J57" s="236"/>
      <c r="K57" s="529">
        <f>SUM(G57:J57)*F57</f>
        <v>0</v>
      </c>
      <c r="L57" s="193"/>
    </row>
    <row r="58" spans="1:12">
      <c r="A58" s="282"/>
      <c r="B58" s="251"/>
      <c r="C58" s="194"/>
      <c r="D58" s="194"/>
      <c r="E58" s="241"/>
      <c r="F58" s="241"/>
      <c r="G58" s="237"/>
      <c r="H58" s="237"/>
      <c r="I58" s="237"/>
      <c r="J58" s="237"/>
      <c r="K58" s="529">
        <f t="shared" ref="K58:K59" si="6">SUM(G58:J58)*F58</f>
        <v>0</v>
      </c>
      <c r="L58" s="196"/>
    </row>
    <row r="59" spans="1:12" ht="11.25" customHeight="1">
      <c r="A59" s="282"/>
      <c r="B59" s="251"/>
      <c r="C59" s="194"/>
      <c r="D59" s="194"/>
      <c r="E59" s="241"/>
      <c r="F59" s="241"/>
      <c r="G59" s="237"/>
      <c r="H59" s="237"/>
      <c r="I59" s="237"/>
      <c r="J59" s="237"/>
      <c r="K59" s="529">
        <f t="shared" si="6"/>
        <v>0</v>
      </c>
      <c r="L59" s="196"/>
    </row>
    <row r="60" spans="1:12" ht="11.25" customHeight="1">
      <c r="A60" s="435"/>
      <c r="B60" s="253" t="s">
        <v>116</v>
      </c>
      <c r="C60" s="200"/>
      <c r="D60" s="200"/>
      <c r="E60" s="242"/>
      <c r="F60" s="242"/>
      <c r="G60" s="238"/>
      <c r="H60" s="238"/>
      <c r="I60" s="238"/>
      <c r="J60" s="238"/>
      <c r="K60" s="533"/>
      <c r="L60" s="201"/>
    </row>
    <row r="61" spans="1:12" ht="14" thickBot="1">
      <c r="A61" s="283"/>
      <c r="B61" s="255"/>
      <c r="C61" s="256"/>
      <c r="D61" s="256"/>
      <c r="E61" s="257"/>
      <c r="F61" s="257"/>
      <c r="G61" s="258"/>
      <c r="H61" s="258"/>
      <c r="I61" s="258"/>
      <c r="J61" s="258"/>
      <c r="K61" s="531">
        <f>SUM(G61:J61)*F61</f>
        <v>0</v>
      </c>
      <c r="L61" s="259"/>
    </row>
    <row r="62" spans="1:12" ht="14" thickBot="1">
      <c r="A62" s="636" t="s">
        <v>269</v>
      </c>
      <c r="B62" s="637"/>
      <c r="C62" s="198"/>
      <c r="D62" s="198"/>
      <c r="E62" s="229"/>
      <c r="F62" s="229"/>
      <c r="G62" s="244"/>
      <c r="H62" s="244"/>
      <c r="I62" s="244"/>
      <c r="J62" s="244"/>
      <c r="K62" s="441">
        <f>SUM(K56:K61)</f>
        <v>0</v>
      </c>
      <c r="L62" s="199"/>
    </row>
    <row r="63" spans="1:12" ht="15" thickBot="1">
      <c r="A63" s="431"/>
      <c r="B63" s="254" t="s">
        <v>115</v>
      </c>
      <c r="C63" s="632" t="s">
        <v>270</v>
      </c>
      <c r="D63" s="632"/>
      <c r="E63" s="632"/>
      <c r="F63" s="632"/>
      <c r="G63" s="632"/>
      <c r="H63" s="632"/>
      <c r="I63" s="632"/>
      <c r="J63" s="632"/>
      <c r="K63" s="632"/>
      <c r="L63" s="633"/>
    </row>
    <row r="64" spans="1:12">
      <c r="A64" s="284"/>
      <c r="B64" s="250"/>
      <c r="C64" s="190"/>
      <c r="D64" s="190"/>
      <c r="E64" s="240"/>
      <c r="F64" s="240"/>
      <c r="G64" s="236"/>
      <c r="H64" s="236"/>
      <c r="I64" s="236"/>
      <c r="J64" s="236"/>
      <c r="K64" s="532">
        <f>SUM(G64:J64)*F64</f>
        <v>0</v>
      </c>
      <c r="L64" s="193"/>
    </row>
    <row r="65" spans="1:12" s="419" customFormat="1">
      <c r="A65" s="282"/>
      <c r="B65" s="250"/>
      <c r="C65" s="190"/>
      <c r="D65" s="190"/>
      <c r="E65" s="240"/>
      <c r="F65" s="240"/>
      <c r="G65" s="236"/>
      <c r="H65" s="236"/>
      <c r="I65" s="236"/>
      <c r="J65" s="236"/>
      <c r="K65" s="529">
        <f>SUM(G65:J65)*F65</f>
        <v>0</v>
      </c>
      <c r="L65" s="193"/>
    </row>
    <row r="66" spans="1:12">
      <c r="A66" s="282"/>
      <c r="B66" s="251"/>
      <c r="C66" s="194"/>
      <c r="D66" s="194"/>
      <c r="E66" s="241"/>
      <c r="F66" s="241"/>
      <c r="G66" s="237"/>
      <c r="H66" s="237"/>
      <c r="I66" s="237"/>
      <c r="J66" s="237"/>
      <c r="K66" s="529">
        <f t="shared" ref="K66:K67" si="7">SUM(G66:J66)*F66</f>
        <v>0</v>
      </c>
      <c r="L66" s="196"/>
    </row>
    <row r="67" spans="1:12" ht="11.25" customHeight="1">
      <c r="A67" s="282"/>
      <c r="B67" s="251"/>
      <c r="C67" s="194"/>
      <c r="D67" s="194"/>
      <c r="E67" s="241"/>
      <c r="F67" s="241"/>
      <c r="G67" s="237"/>
      <c r="H67" s="237"/>
      <c r="I67" s="237"/>
      <c r="J67" s="237"/>
      <c r="K67" s="529">
        <f t="shared" si="7"/>
        <v>0</v>
      </c>
      <c r="L67" s="196"/>
    </row>
    <row r="68" spans="1:12" ht="11.25" customHeight="1">
      <c r="A68" s="435"/>
      <c r="B68" s="253" t="s">
        <v>116</v>
      </c>
      <c r="C68" s="200"/>
      <c r="D68" s="200"/>
      <c r="E68" s="242"/>
      <c r="F68" s="242"/>
      <c r="G68" s="238"/>
      <c r="H68" s="238"/>
      <c r="I68" s="238"/>
      <c r="J68" s="238"/>
      <c r="K68" s="533"/>
      <c r="L68" s="201"/>
    </row>
    <row r="69" spans="1:12" ht="14" thickBot="1">
      <c r="A69" s="283"/>
      <c r="B69" s="255"/>
      <c r="C69" s="256"/>
      <c r="D69" s="256"/>
      <c r="E69" s="257"/>
      <c r="F69" s="257"/>
      <c r="G69" s="258"/>
      <c r="H69" s="258"/>
      <c r="I69" s="258"/>
      <c r="J69" s="258"/>
      <c r="K69" s="531">
        <f>SUM(G69:J69)*F69</f>
        <v>0</v>
      </c>
      <c r="L69" s="259"/>
    </row>
    <row r="70" spans="1:12" ht="14" thickBot="1">
      <c r="A70" s="636" t="s">
        <v>271</v>
      </c>
      <c r="B70" s="637"/>
      <c r="C70" s="198"/>
      <c r="D70" s="198"/>
      <c r="E70" s="229"/>
      <c r="F70" s="229"/>
      <c r="G70" s="244"/>
      <c r="H70" s="244"/>
      <c r="I70" s="244"/>
      <c r="J70" s="244"/>
      <c r="K70" s="441">
        <f>SUM(K64:K69)</f>
        <v>0</v>
      </c>
      <c r="L70" s="199"/>
    </row>
    <row r="71" spans="1:12" ht="15" thickBot="1">
      <c r="A71" s="431"/>
      <c r="B71" s="254" t="s">
        <v>115</v>
      </c>
      <c r="C71" s="632" t="s">
        <v>272</v>
      </c>
      <c r="D71" s="632"/>
      <c r="E71" s="632"/>
      <c r="F71" s="632"/>
      <c r="G71" s="632"/>
      <c r="H71" s="632"/>
      <c r="I71" s="632"/>
      <c r="J71" s="632"/>
      <c r="K71" s="632"/>
      <c r="L71" s="633"/>
    </row>
    <row r="72" spans="1:12">
      <c r="A72" s="284"/>
      <c r="B72" s="250"/>
      <c r="C72" s="190"/>
      <c r="D72" s="190"/>
      <c r="E72" s="240"/>
      <c r="F72" s="240"/>
      <c r="G72" s="236"/>
      <c r="H72" s="236"/>
      <c r="I72" s="236"/>
      <c r="J72" s="236"/>
      <c r="K72" s="532">
        <f>SUM(G72:J72)*F72</f>
        <v>0</v>
      </c>
      <c r="L72" s="193"/>
    </row>
    <row r="73" spans="1:12" s="419" customFormat="1">
      <c r="A73" s="282"/>
      <c r="B73" s="250"/>
      <c r="C73" s="190"/>
      <c r="D73" s="190"/>
      <c r="E73" s="240"/>
      <c r="F73" s="240"/>
      <c r="G73" s="236"/>
      <c r="H73" s="236"/>
      <c r="I73" s="236"/>
      <c r="J73" s="236"/>
      <c r="K73" s="529">
        <f>SUM(G73:J73)*F73</f>
        <v>0</v>
      </c>
      <c r="L73" s="193"/>
    </row>
    <row r="74" spans="1:12">
      <c r="A74" s="282"/>
      <c r="B74" s="251"/>
      <c r="C74" s="194"/>
      <c r="D74" s="194"/>
      <c r="E74" s="241"/>
      <c r="F74" s="241"/>
      <c r="G74" s="237"/>
      <c r="H74" s="237"/>
      <c r="I74" s="237"/>
      <c r="J74" s="237"/>
      <c r="K74" s="529">
        <f t="shared" ref="K74:K75" si="8">SUM(G74:J74)*F74</f>
        <v>0</v>
      </c>
      <c r="L74" s="196"/>
    </row>
    <row r="75" spans="1:12" ht="11.25" customHeight="1">
      <c r="A75" s="282"/>
      <c r="B75" s="251"/>
      <c r="C75" s="194"/>
      <c r="D75" s="194"/>
      <c r="E75" s="241"/>
      <c r="F75" s="241"/>
      <c r="G75" s="237"/>
      <c r="H75" s="237"/>
      <c r="I75" s="237"/>
      <c r="J75" s="237"/>
      <c r="K75" s="529">
        <f t="shared" si="8"/>
        <v>0</v>
      </c>
      <c r="L75" s="196"/>
    </row>
    <row r="76" spans="1:12" ht="11.25" customHeight="1">
      <c r="A76" s="435"/>
      <c r="B76" s="253" t="s">
        <v>116</v>
      </c>
      <c r="C76" s="200"/>
      <c r="D76" s="200"/>
      <c r="E76" s="242"/>
      <c r="F76" s="242"/>
      <c r="G76" s="238"/>
      <c r="H76" s="238"/>
      <c r="I76" s="238"/>
      <c r="J76" s="238"/>
      <c r="K76" s="533"/>
      <c r="L76" s="201"/>
    </row>
    <row r="77" spans="1:12" ht="14" thickBot="1">
      <c r="A77" s="283"/>
      <c r="B77" s="255"/>
      <c r="C77" s="256"/>
      <c r="D77" s="256"/>
      <c r="E77" s="257"/>
      <c r="F77" s="257"/>
      <c r="G77" s="258"/>
      <c r="H77" s="258"/>
      <c r="I77" s="258"/>
      <c r="J77" s="258"/>
      <c r="K77" s="531">
        <f>SUM(G77:J77)*F77</f>
        <v>0</v>
      </c>
      <c r="L77" s="259"/>
    </row>
    <row r="78" spans="1:12" ht="14" thickBot="1">
      <c r="A78" s="636" t="s">
        <v>273</v>
      </c>
      <c r="B78" s="637"/>
      <c r="C78" s="198"/>
      <c r="D78" s="198"/>
      <c r="E78" s="229"/>
      <c r="F78" s="229"/>
      <c r="G78" s="244"/>
      <c r="H78" s="244"/>
      <c r="I78" s="244"/>
      <c r="J78" s="244"/>
      <c r="K78" s="441">
        <f>SUM(K72:K77)</f>
        <v>0</v>
      </c>
      <c r="L78" s="199"/>
    </row>
    <row r="79" spans="1:12" ht="15" thickBot="1">
      <c r="A79" s="431"/>
      <c r="B79" s="254" t="s">
        <v>115</v>
      </c>
      <c r="C79" s="632" t="s">
        <v>274</v>
      </c>
      <c r="D79" s="632"/>
      <c r="E79" s="632"/>
      <c r="F79" s="632"/>
      <c r="G79" s="632"/>
      <c r="H79" s="632"/>
      <c r="I79" s="632"/>
      <c r="J79" s="632"/>
      <c r="K79" s="632"/>
      <c r="L79" s="633"/>
    </row>
    <row r="80" spans="1:12" ht="14">
      <c r="A80" s="284"/>
      <c r="B80" s="554" t="s">
        <v>280</v>
      </c>
      <c r="C80" s="190"/>
      <c r="D80" s="190"/>
      <c r="E80" s="240"/>
      <c r="F80" s="240"/>
      <c r="G80" s="236"/>
      <c r="H80" s="236"/>
      <c r="I80" s="236"/>
      <c r="J80" s="236"/>
      <c r="K80" s="532">
        <f>SUM(G80:J80)*F80</f>
        <v>0</v>
      </c>
      <c r="L80" s="193"/>
    </row>
    <row r="81" spans="1:12" s="419" customFormat="1">
      <c r="A81" s="282"/>
      <c r="B81" s="250"/>
      <c r="C81" s="190"/>
      <c r="D81" s="190"/>
      <c r="E81" s="240"/>
      <c r="F81" s="240"/>
      <c r="G81" s="236"/>
      <c r="H81" s="236"/>
      <c r="I81" s="236"/>
      <c r="J81" s="236"/>
      <c r="K81" s="529">
        <f>SUM(G81:J81)*F81</f>
        <v>0</v>
      </c>
      <c r="L81" s="193"/>
    </row>
    <row r="82" spans="1:12">
      <c r="A82" s="282"/>
      <c r="B82" s="251"/>
      <c r="C82" s="194"/>
      <c r="D82" s="194"/>
      <c r="E82" s="241"/>
      <c r="F82" s="241"/>
      <c r="G82" s="237"/>
      <c r="H82" s="237"/>
      <c r="I82" s="237"/>
      <c r="J82" s="237"/>
      <c r="K82" s="529">
        <f t="shared" ref="K82:K83" si="9">SUM(G82:J82)*F82</f>
        <v>0</v>
      </c>
      <c r="L82" s="196"/>
    </row>
    <row r="83" spans="1:12" ht="11.25" customHeight="1">
      <c r="A83" s="282"/>
      <c r="B83" s="251"/>
      <c r="C83" s="194"/>
      <c r="D83" s="194"/>
      <c r="E83" s="241"/>
      <c r="F83" s="241"/>
      <c r="G83" s="237"/>
      <c r="H83" s="237"/>
      <c r="I83" s="237"/>
      <c r="J83" s="237"/>
      <c r="K83" s="529">
        <f t="shared" si="9"/>
        <v>0</v>
      </c>
      <c r="L83" s="196"/>
    </row>
    <row r="84" spans="1:12" ht="11.25" customHeight="1">
      <c r="A84" s="435"/>
      <c r="B84" s="253" t="s">
        <v>116</v>
      </c>
      <c r="C84" s="200"/>
      <c r="D84" s="200"/>
      <c r="E84" s="242"/>
      <c r="F84" s="242"/>
      <c r="G84" s="238"/>
      <c r="H84" s="238"/>
      <c r="I84" s="238"/>
      <c r="J84" s="238"/>
      <c r="K84" s="533"/>
      <c r="L84" s="201"/>
    </row>
    <row r="85" spans="1:12" ht="14" thickBot="1">
      <c r="A85" s="283"/>
      <c r="B85" s="255"/>
      <c r="C85" s="256"/>
      <c r="D85" s="256"/>
      <c r="E85" s="257"/>
      <c r="F85" s="257"/>
      <c r="G85" s="258"/>
      <c r="H85" s="258"/>
      <c r="I85" s="258"/>
      <c r="J85" s="258"/>
      <c r="K85" s="531">
        <f>SUM(G85:J85)*F85</f>
        <v>0</v>
      </c>
      <c r="L85" s="259"/>
    </row>
    <row r="86" spans="1:12" ht="14" thickBot="1">
      <c r="A86" s="636" t="s">
        <v>275</v>
      </c>
      <c r="B86" s="637"/>
      <c r="C86" s="198"/>
      <c r="D86" s="198"/>
      <c r="E86" s="229"/>
      <c r="F86" s="229"/>
      <c r="G86" s="244"/>
      <c r="H86" s="244"/>
      <c r="I86" s="244"/>
      <c r="J86" s="244"/>
      <c r="K86" s="441">
        <f>SUM(K80:K85)</f>
        <v>0</v>
      </c>
      <c r="L86" s="199"/>
    </row>
    <row r="87" spans="1:12" ht="14" thickBot="1">
      <c r="A87" s="540"/>
      <c r="B87" s="543"/>
      <c r="C87" s="544"/>
      <c r="D87" s="544"/>
      <c r="E87" s="545"/>
      <c r="F87" s="545"/>
      <c r="G87" s="546"/>
      <c r="H87" s="546"/>
      <c r="I87" s="546"/>
      <c r="J87" s="546"/>
      <c r="K87" s="467"/>
      <c r="L87" s="547"/>
    </row>
    <row r="88" spans="1:12" ht="14" thickBot="1">
      <c r="A88" s="518"/>
      <c r="B88" s="519"/>
      <c r="C88" s="520"/>
      <c r="D88" s="520"/>
      <c r="E88" s="521"/>
      <c r="F88" s="521"/>
      <c r="G88" s="522"/>
      <c r="H88" s="522"/>
      <c r="I88" s="522"/>
      <c r="J88" s="522"/>
      <c r="K88" s="523"/>
      <c r="L88" s="524"/>
    </row>
    <row r="89" spans="1:12" ht="13.5" customHeight="1" thickBot="1">
      <c r="A89" s="634" t="s">
        <v>254</v>
      </c>
      <c r="B89" s="635"/>
      <c r="C89" s="491"/>
      <c r="D89" s="491"/>
      <c r="E89" s="492"/>
      <c r="F89" s="492"/>
      <c r="G89" s="493"/>
      <c r="H89" s="493"/>
      <c r="I89" s="493"/>
      <c r="J89" s="493"/>
      <c r="K89" s="534">
        <f>K14+K22+K30+K38+K46+K54+K62+K70+K78+K86</f>
        <v>0</v>
      </c>
      <c r="L89" s="494"/>
    </row>
    <row r="90" spans="1:12" ht="14" thickBot="1"/>
    <row r="91" spans="1:12" ht="12.75" customHeight="1">
      <c r="A91" s="624" t="s">
        <v>175</v>
      </c>
      <c r="B91" s="625"/>
      <c r="C91" s="625"/>
      <c r="D91" s="625"/>
      <c r="E91" s="625"/>
      <c r="F91" s="625"/>
      <c r="G91" s="625"/>
      <c r="H91" s="625"/>
      <c r="I91" s="625"/>
      <c r="J91" s="625"/>
      <c r="K91" s="625"/>
      <c r="L91" s="626"/>
    </row>
    <row r="92" spans="1:12" ht="14" thickBot="1">
      <c r="A92" s="627"/>
      <c r="B92" s="628"/>
      <c r="C92" s="628"/>
      <c r="D92" s="628"/>
      <c r="E92" s="628"/>
      <c r="F92" s="628"/>
      <c r="G92" s="628"/>
      <c r="H92" s="628"/>
      <c r="I92" s="628"/>
      <c r="J92" s="628"/>
      <c r="K92" s="628"/>
      <c r="L92" s="629"/>
    </row>
  </sheetData>
  <sheetProtection sheet="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25">
    <mergeCell ref="C71:L71"/>
    <mergeCell ref="A78:B78"/>
    <mergeCell ref="C79:L79"/>
    <mergeCell ref="A86:B86"/>
    <mergeCell ref="A54:B54"/>
    <mergeCell ref="C55:L55"/>
    <mergeCell ref="A62:B62"/>
    <mergeCell ref="C63:L63"/>
    <mergeCell ref="A70:B70"/>
    <mergeCell ref="A3:L3"/>
    <mergeCell ref="A91:L92"/>
    <mergeCell ref="A2:L2"/>
    <mergeCell ref="A1:B1"/>
    <mergeCell ref="C6:L6"/>
    <mergeCell ref="C15:L15"/>
    <mergeCell ref="C23:L23"/>
    <mergeCell ref="C31:L31"/>
    <mergeCell ref="C39:L39"/>
    <mergeCell ref="A89:B89"/>
    <mergeCell ref="A46:B46"/>
    <mergeCell ref="A38:B38"/>
    <mergeCell ref="A30:B30"/>
    <mergeCell ref="A22:B22"/>
    <mergeCell ref="A14:B14"/>
    <mergeCell ref="C47:L47"/>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Z111"/>
  <sheetViews>
    <sheetView topLeftCell="B1" zoomScale="90" workbookViewId="0">
      <selection activeCell="G13" sqref="G13"/>
    </sheetView>
  </sheetViews>
  <sheetFormatPr baseColWidth="10" defaultColWidth="9.1640625" defaultRowHeight="13"/>
  <cols>
    <col min="1" max="1" width="8" style="20" customWidth="1"/>
    <col min="2" max="2" width="45.6640625" style="20" customWidth="1"/>
    <col min="3" max="3" width="6.6640625" style="436" customWidth="1"/>
    <col min="4" max="4" width="10.5" style="424" customWidth="1"/>
    <col min="5" max="5" width="12.1640625" style="424" customWidth="1"/>
    <col min="6" max="6" width="29.33203125" style="422" customWidth="1"/>
    <col min="7" max="7" width="55.5" style="436" customWidth="1"/>
    <col min="8" max="26" width="9.1640625" style="9"/>
    <col min="27" max="16384" width="9.1640625" style="20"/>
  </cols>
  <sheetData>
    <row r="1" spans="1:13" s="127" customFormat="1" ht="12.75" customHeight="1">
      <c r="A1" s="639" t="s">
        <v>156</v>
      </c>
      <c r="B1" s="639"/>
      <c r="C1" s="129"/>
      <c r="D1" s="129"/>
      <c r="E1" s="129"/>
      <c r="F1" s="358"/>
      <c r="G1" s="445"/>
      <c r="H1" s="358"/>
      <c r="I1" s="358"/>
      <c r="J1" s="358"/>
    </row>
    <row r="2" spans="1:13" s="13" customFormat="1" ht="19" thickBot="1">
      <c r="A2" s="638" t="s">
        <v>91</v>
      </c>
      <c r="B2" s="638"/>
      <c r="C2" s="638"/>
      <c r="D2" s="638"/>
      <c r="E2" s="638"/>
      <c r="F2" s="638"/>
      <c r="G2" s="638"/>
      <c r="H2" s="12"/>
      <c r="I2" s="12"/>
      <c r="J2" s="12"/>
      <c r="K2" s="12"/>
      <c r="L2" s="12"/>
      <c r="M2" s="12"/>
    </row>
    <row r="3" spans="1:13" s="9" customFormat="1" ht="115.5" customHeight="1" thickBot="1">
      <c r="A3" s="640" t="s">
        <v>233</v>
      </c>
      <c r="B3" s="641"/>
      <c r="C3" s="641"/>
      <c r="D3" s="641"/>
      <c r="E3" s="641"/>
      <c r="F3" s="641"/>
      <c r="G3" s="642"/>
    </row>
    <row r="4" spans="1:13" s="9" customFormat="1" ht="3.75" customHeight="1" thickBot="1">
      <c r="B4" s="1"/>
      <c r="C4" s="2"/>
      <c r="D4" s="72"/>
      <c r="E4" s="72"/>
      <c r="F4" s="4"/>
      <c r="G4" s="5"/>
    </row>
    <row r="5" spans="1:13" s="6" customFormat="1" ht="29" thickBot="1">
      <c r="A5" s="288" t="s">
        <v>186</v>
      </c>
      <c r="B5" s="289" t="s">
        <v>194</v>
      </c>
      <c r="C5" s="290" t="s">
        <v>103</v>
      </c>
      <c r="D5" s="356" t="s">
        <v>104</v>
      </c>
      <c r="E5" s="356" t="s">
        <v>105</v>
      </c>
      <c r="F5" s="353" t="s">
        <v>106</v>
      </c>
      <c r="G5" s="355" t="s">
        <v>107</v>
      </c>
    </row>
    <row r="6" spans="1:13" s="6" customFormat="1" ht="15" thickBot="1">
      <c r="A6" s="643" t="s">
        <v>96</v>
      </c>
      <c r="B6" s="644"/>
      <c r="C6" s="644"/>
      <c r="D6" s="644"/>
      <c r="E6" s="644"/>
      <c r="F6" s="644"/>
      <c r="G6" s="645"/>
    </row>
    <row r="7" spans="1:13" s="9" customFormat="1" ht="15" thickBot="1">
      <c r="A7" s="267" t="s">
        <v>198</v>
      </c>
      <c r="B7" s="260" t="s">
        <v>195</v>
      </c>
      <c r="C7" s="271">
        <v>2</v>
      </c>
      <c r="D7" s="261">
        <v>70000</v>
      </c>
      <c r="E7" s="261">
        <f>C7*D7</f>
        <v>140000</v>
      </c>
      <c r="F7" s="272" t="s">
        <v>239</v>
      </c>
      <c r="G7" s="262" t="s">
        <v>140</v>
      </c>
    </row>
    <row r="8" spans="1:13">
      <c r="A8" s="282"/>
      <c r="B8" s="250"/>
      <c r="C8" s="202"/>
      <c r="D8" s="192"/>
      <c r="E8" s="442">
        <f>C8*D8</f>
        <v>0</v>
      </c>
      <c r="F8" s="203"/>
      <c r="G8" s="193"/>
    </row>
    <row r="9" spans="1:13">
      <c r="A9" s="282"/>
      <c r="B9" s="251"/>
      <c r="C9" s="204"/>
      <c r="D9" s="205"/>
      <c r="E9" s="443">
        <f t="shared" ref="E9" si="0">C9*D9</f>
        <v>0</v>
      </c>
      <c r="F9" s="195"/>
      <c r="G9" s="196"/>
    </row>
    <row r="10" spans="1:13">
      <c r="A10" s="282"/>
      <c r="B10" s="251"/>
      <c r="C10" s="204"/>
      <c r="D10" s="205"/>
      <c r="E10" s="443">
        <f>C10*D10</f>
        <v>0</v>
      </c>
      <c r="F10" s="195"/>
      <c r="G10" s="196"/>
    </row>
    <row r="11" spans="1:13">
      <c r="A11" s="282"/>
      <c r="B11" s="251"/>
      <c r="C11" s="204"/>
      <c r="D11" s="205"/>
      <c r="E11" s="443">
        <f>C11*D11</f>
        <v>0</v>
      </c>
      <c r="F11" s="195"/>
      <c r="G11" s="196"/>
    </row>
    <row r="12" spans="1:13">
      <c r="A12" s="282"/>
      <c r="B12" s="251"/>
      <c r="C12" s="204"/>
      <c r="D12" s="205"/>
      <c r="E12" s="443">
        <f>C12*D12</f>
        <v>0</v>
      </c>
      <c r="F12" s="195"/>
      <c r="G12" s="196"/>
    </row>
    <row r="13" spans="1:13" ht="14" thickBot="1">
      <c r="A13" s="283"/>
      <c r="B13" s="255"/>
      <c r="C13" s="268"/>
      <c r="D13" s="269"/>
      <c r="E13" s="444">
        <f>C13*D13</f>
        <v>0</v>
      </c>
      <c r="F13" s="270"/>
      <c r="G13" s="259"/>
    </row>
    <row r="14" spans="1:13" ht="14" thickBot="1">
      <c r="A14" s="646" t="s">
        <v>100</v>
      </c>
      <c r="B14" s="647"/>
      <c r="C14" s="437"/>
      <c r="D14" s="438"/>
      <c r="E14" s="438">
        <f>SUM(E8:E13)</f>
        <v>0</v>
      </c>
      <c r="F14" s="439"/>
      <c r="G14" s="440"/>
    </row>
    <row r="15" spans="1:13" s="6" customFormat="1" ht="15" thickBot="1">
      <c r="A15" s="643" t="s">
        <v>99</v>
      </c>
      <c r="B15" s="644"/>
      <c r="C15" s="644"/>
      <c r="D15" s="644"/>
      <c r="E15" s="644"/>
      <c r="F15" s="644"/>
      <c r="G15" s="645"/>
    </row>
    <row r="16" spans="1:13">
      <c r="A16" s="284"/>
      <c r="B16" s="250"/>
      <c r="C16" s="202"/>
      <c r="D16" s="192"/>
      <c r="E16" s="442">
        <f t="shared" ref="E16:E21" si="1">C16*D16</f>
        <v>0</v>
      </c>
      <c r="F16" s="191"/>
      <c r="G16" s="193"/>
    </row>
    <row r="17" spans="1:7">
      <c r="A17" s="282"/>
      <c r="B17" s="250"/>
      <c r="C17" s="202"/>
      <c r="D17" s="192"/>
      <c r="E17" s="442">
        <f t="shared" si="1"/>
        <v>0</v>
      </c>
      <c r="F17" s="191"/>
      <c r="G17" s="193"/>
    </row>
    <row r="18" spans="1:7">
      <c r="A18" s="282"/>
      <c r="B18" s="251"/>
      <c r="C18" s="204"/>
      <c r="D18" s="205"/>
      <c r="E18" s="443">
        <f t="shared" si="1"/>
        <v>0</v>
      </c>
      <c r="F18" s="195"/>
      <c r="G18" s="196"/>
    </row>
    <row r="19" spans="1:7">
      <c r="A19" s="282"/>
      <c r="B19" s="251"/>
      <c r="C19" s="204"/>
      <c r="D19" s="205"/>
      <c r="E19" s="443">
        <f t="shared" si="1"/>
        <v>0</v>
      </c>
      <c r="F19" s="195"/>
      <c r="G19" s="196"/>
    </row>
    <row r="20" spans="1:7">
      <c r="A20" s="282"/>
      <c r="B20" s="251"/>
      <c r="C20" s="204"/>
      <c r="D20" s="205"/>
      <c r="E20" s="443">
        <f t="shared" si="1"/>
        <v>0</v>
      </c>
      <c r="F20" s="195"/>
      <c r="G20" s="196"/>
    </row>
    <row r="21" spans="1:7" ht="14" thickBot="1">
      <c r="A21" s="283"/>
      <c r="B21" s="255"/>
      <c r="C21" s="268"/>
      <c r="D21" s="269"/>
      <c r="E21" s="444">
        <f t="shared" si="1"/>
        <v>0</v>
      </c>
      <c r="F21" s="270"/>
      <c r="G21" s="259"/>
    </row>
    <row r="22" spans="1:7" s="9" customFormat="1" ht="14" thickBot="1">
      <c r="A22" s="646" t="s">
        <v>101</v>
      </c>
      <c r="B22" s="647"/>
      <c r="C22" s="437"/>
      <c r="D22" s="438"/>
      <c r="E22" s="438">
        <f>SUM(E16:E21)</f>
        <v>0</v>
      </c>
      <c r="F22" s="439"/>
      <c r="G22" s="440"/>
    </row>
    <row r="23" spans="1:7" s="6" customFormat="1" ht="15" thickBot="1">
      <c r="A23" s="643" t="s">
        <v>97</v>
      </c>
      <c r="B23" s="644"/>
      <c r="C23" s="644"/>
      <c r="D23" s="644"/>
      <c r="E23" s="644"/>
      <c r="F23" s="644"/>
      <c r="G23" s="645"/>
    </row>
    <row r="24" spans="1:7">
      <c r="A24" s="284"/>
      <c r="B24" s="250"/>
      <c r="C24" s="202"/>
      <c r="D24" s="192"/>
      <c r="E24" s="442">
        <f t="shared" ref="E24:E29" si="2">C24*D24</f>
        <v>0</v>
      </c>
      <c r="F24" s="191"/>
      <c r="G24" s="193"/>
    </row>
    <row r="25" spans="1:7">
      <c r="A25" s="282"/>
      <c r="B25" s="250"/>
      <c r="C25" s="202"/>
      <c r="D25" s="192"/>
      <c r="E25" s="442">
        <f t="shared" si="2"/>
        <v>0</v>
      </c>
      <c r="F25" s="191"/>
      <c r="G25" s="193"/>
    </row>
    <row r="26" spans="1:7">
      <c r="A26" s="282"/>
      <c r="B26" s="251"/>
      <c r="C26" s="204"/>
      <c r="D26" s="205"/>
      <c r="E26" s="443">
        <f t="shared" si="2"/>
        <v>0</v>
      </c>
      <c r="F26" s="195"/>
      <c r="G26" s="196"/>
    </row>
    <row r="27" spans="1:7">
      <c r="A27" s="282"/>
      <c r="B27" s="251"/>
      <c r="C27" s="204"/>
      <c r="D27" s="205"/>
      <c r="E27" s="443">
        <f t="shared" si="2"/>
        <v>0</v>
      </c>
      <c r="F27" s="195"/>
      <c r="G27" s="196"/>
    </row>
    <row r="28" spans="1:7">
      <c r="A28" s="282"/>
      <c r="B28" s="251"/>
      <c r="C28" s="204"/>
      <c r="D28" s="205"/>
      <c r="E28" s="443">
        <f t="shared" si="2"/>
        <v>0</v>
      </c>
      <c r="F28" s="195"/>
      <c r="G28" s="196"/>
    </row>
    <row r="29" spans="1:7" ht="14" thickBot="1">
      <c r="A29" s="283"/>
      <c r="B29" s="255"/>
      <c r="C29" s="268"/>
      <c r="D29" s="269"/>
      <c r="E29" s="444">
        <f t="shared" si="2"/>
        <v>0</v>
      </c>
      <c r="F29" s="270"/>
      <c r="G29" s="259"/>
    </row>
    <row r="30" spans="1:7" s="9" customFormat="1" ht="14" thickBot="1">
      <c r="A30" s="646" t="s">
        <v>102</v>
      </c>
      <c r="B30" s="647"/>
      <c r="C30" s="437"/>
      <c r="D30" s="438"/>
      <c r="E30" s="438">
        <f>SUM(E24:E29)</f>
        <v>0</v>
      </c>
      <c r="F30" s="439"/>
      <c r="G30" s="440"/>
    </row>
    <row r="31" spans="1:7" s="6" customFormat="1" ht="15" thickBot="1">
      <c r="A31" s="643" t="s">
        <v>218</v>
      </c>
      <c r="B31" s="644"/>
      <c r="C31" s="644"/>
      <c r="D31" s="644"/>
      <c r="E31" s="644"/>
      <c r="F31" s="644"/>
      <c r="G31" s="645"/>
    </row>
    <row r="32" spans="1:7">
      <c r="A32" s="284"/>
      <c r="B32" s="250"/>
      <c r="C32" s="202"/>
      <c r="D32" s="192"/>
      <c r="E32" s="442">
        <f t="shared" ref="E32:E37" si="3">C32*D32</f>
        <v>0</v>
      </c>
      <c r="F32" s="191"/>
      <c r="G32" s="193"/>
    </row>
    <row r="33" spans="1:7">
      <c r="A33" s="282"/>
      <c r="B33" s="250"/>
      <c r="C33" s="202"/>
      <c r="D33" s="192"/>
      <c r="E33" s="442">
        <f t="shared" si="3"/>
        <v>0</v>
      </c>
      <c r="F33" s="191"/>
      <c r="G33" s="193"/>
    </row>
    <row r="34" spans="1:7">
      <c r="A34" s="282"/>
      <c r="B34" s="251"/>
      <c r="C34" s="204"/>
      <c r="D34" s="205"/>
      <c r="E34" s="443">
        <f t="shared" si="3"/>
        <v>0</v>
      </c>
      <c r="F34" s="195"/>
      <c r="G34" s="196"/>
    </row>
    <row r="35" spans="1:7">
      <c r="A35" s="282"/>
      <c r="B35" s="251"/>
      <c r="C35" s="204"/>
      <c r="D35" s="205"/>
      <c r="E35" s="443">
        <f t="shared" si="3"/>
        <v>0</v>
      </c>
      <c r="F35" s="195"/>
      <c r="G35" s="196"/>
    </row>
    <row r="36" spans="1:7">
      <c r="A36" s="282"/>
      <c r="B36" s="251"/>
      <c r="C36" s="204"/>
      <c r="D36" s="205"/>
      <c r="E36" s="443">
        <f t="shared" si="3"/>
        <v>0</v>
      </c>
      <c r="F36" s="195"/>
      <c r="G36" s="196"/>
    </row>
    <row r="37" spans="1:7" ht="14" thickBot="1">
      <c r="A37" s="283"/>
      <c r="B37" s="255"/>
      <c r="C37" s="268"/>
      <c r="D37" s="269"/>
      <c r="E37" s="444">
        <f t="shared" si="3"/>
        <v>0</v>
      </c>
      <c r="F37" s="270"/>
      <c r="G37" s="259"/>
    </row>
    <row r="38" spans="1:7" s="9" customFormat="1" ht="14" thickBot="1">
      <c r="A38" s="646" t="s">
        <v>221</v>
      </c>
      <c r="B38" s="647"/>
      <c r="C38" s="437"/>
      <c r="D38" s="438"/>
      <c r="E38" s="438">
        <f>SUM(E32:E37)</f>
        <v>0</v>
      </c>
      <c r="F38" s="439"/>
      <c r="G38" s="440"/>
    </row>
    <row r="39" spans="1:7" s="6" customFormat="1" ht="15" thickBot="1">
      <c r="A39" s="643" t="s">
        <v>219</v>
      </c>
      <c r="B39" s="644"/>
      <c r="C39" s="644"/>
      <c r="D39" s="644"/>
      <c r="E39" s="644"/>
      <c r="F39" s="644"/>
      <c r="G39" s="645"/>
    </row>
    <row r="40" spans="1:7">
      <c r="A40" s="284"/>
      <c r="B40" s="250"/>
      <c r="C40" s="202"/>
      <c r="D40" s="192"/>
      <c r="E40" s="442">
        <f t="shared" ref="E40:E45" si="4">C40*D40</f>
        <v>0</v>
      </c>
      <c r="F40" s="191"/>
      <c r="G40" s="193"/>
    </row>
    <row r="41" spans="1:7">
      <c r="A41" s="282"/>
      <c r="B41" s="250"/>
      <c r="C41" s="202"/>
      <c r="D41" s="192"/>
      <c r="E41" s="442">
        <f t="shared" si="4"/>
        <v>0</v>
      </c>
      <c r="F41" s="191"/>
      <c r="G41" s="193"/>
    </row>
    <row r="42" spans="1:7">
      <c r="A42" s="282"/>
      <c r="B42" s="251"/>
      <c r="C42" s="204"/>
      <c r="D42" s="205"/>
      <c r="E42" s="443">
        <f t="shared" si="4"/>
        <v>0</v>
      </c>
      <c r="F42" s="195"/>
      <c r="G42" s="196"/>
    </row>
    <row r="43" spans="1:7">
      <c r="A43" s="282"/>
      <c r="B43" s="251"/>
      <c r="C43" s="204"/>
      <c r="D43" s="205"/>
      <c r="E43" s="443">
        <f t="shared" si="4"/>
        <v>0</v>
      </c>
      <c r="F43" s="195"/>
      <c r="G43" s="196"/>
    </row>
    <row r="44" spans="1:7">
      <c r="A44" s="282"/>
      <c r="B44" s="251"/>
      <c r="C44" s="204"/>
      <c r="D44" s="205"/>
      <c r="E44" s="443">
        <f t="shared" si="4"/>
        <v>0</v>
      </c>
      <c r="F44" s="195"/>
      <c r="G44" s="196"/>
    </row>
    <row r="45" spans="1:7" ht="15" customHeight="1" thickBot="1">
      <c r="A45" s="283"/>
      <c r="B45" s="255"/>
      <c r="C45" s="268"/>
      <c r="D45" s="269"/>
      <c r="E45" s="444">
        <f t="shared" si="4"/>
        <v>0</v>
      </c>
      <c r="F45" s="270"/>
      <c r="G45" s="259"/>
    </row>
    <row r="46" spans="1:7" s="9" customFormat="1" ht="14" thickBot="1">
      <c r="A46" s="646" t="s">
        <v>220</v>
      </c>
      <c r="B46" s="647"/>
      <c r="C46" s="437"/>
      <c r="D46" s="438"/>
      <c r="E46" s="438">
        <f>SUM(E40:E45)</f>
        <v>0</v>
      </c>
      <c r="F46" s="439"/>
      <c r="G46" s="440"/>
    </row>
    <row r="47" spans="1:7" s="6" customFormat="1" ht="15" thickBot="1">
      <c r="A47" s="643" t="s">
        <v>261</v>
      </c>
      <c r="B47" s="644"/>
      <c r="C47" s="644"/>
      <c r="D47" s="644"/>
      <c r="E47" s="644"/>
      <c r="F47" s="644"/>
      <c r="G47" s="645"/>
    </row>
    <row r="48" spans="1:7">
      <c r="A48" s="284"/>
      <c r="B48" s="250"/>
      <c r="C48" s="202"/>
      <c r="D48" s="192"/>
      <c r="E48" s="442">
        <f t="shared" ref="E48:E53" si="5">C48*D48</f>
        <v>0</v>
      </c>
      <c r="F48" s="191"/>
      <c r="G48" s="193"/>
    </row>
    <row r="49" spans="1:7">
      <c r="A49" s="282"/>
      <c r="B49" s="250"/>
      <c r="C49" s="202"/>
      <c r="D49" s="192"/>
      <c r="E49" s="442">
        <f t="shared" si="5"/>
        <v>0</v>
      </c>
      <c r="F49" s="191"/>
      <c r="G49" s="193"/>
    </row>
    <row r="50" spans="1:7">
      <c r="A50" s="282"/>
      <c r="B50" s="251"/>
      <c r="C50" s="204"/>
      <c r="D50" s="205"/>
      <c r="E50" s="443">
        <f t="shared" si="5"/>
        <v>0</v>
      </c>
      <c r="F50" s="195"/>
      <c r="G50" s="196"/>
    </row>
    <row r="51" spans="1:7">
      <c r="A51" s="282"/>
      <c r="B51" s="251"/>
      <c r="C51" s="204"/>
      <c r="D51" s="205"/>
      <c r="E51" s="443">
        <f t="shared" si="5"/>
        <v>0</v>
      </c>
      <c r="F51" s="195"/>
      <c r="G51" s="196"/>
    </row>
    <row r="52" spans="1:7">
      <c r="A52" s="282"/>
      <c r="B52" s="251"/>
      <c r="C52" s="204"/>
      <c r="D52" s="205"/>
      <c r="E52" s="443">
        <f t="shared" si="5"/>
        <v>0</v>
      </c>
      <c r="F52" s="195"/>
      <c r="G52" s="196"/>
    </row>
    <row r="53" spans="1:7" ht="15" customHeight="1" thickBot="1">
      <c r="A53" s="283"/>
      <c r="B53" s="255"/>
      <c r="C53" s="268"/>
      <c r="D53" s="269"/>
      <c r="E53" s="444">
        <f t="shared" si="5"/>
        <v>0</v>
      </c>
      <c r="F53" s="270"/>
      <c r="G53" s="259"/>
    </row>
    <row r="54" spans="1:7" s="9" customFormat="1" ht="14" thickBot="1">
      <c r="A54" s="646" t="s">
        <v>267</v>
      </c>
      <c r="B54" s="647"/>
      <c r="C54" s="437"/>
      <c r="D54" s="438"/>
      <c r="E54" s="438">
        <f>SUM(E48:E53)</f>
        <v>0</v>
      </c>
      <c r="F54" s="439"/>
      <c r="G54" s="440"/>
    </row>
    <row r="55" spans="1:7" s="6" customFormat="1" ht="15" thickBot="1">
      <c r="A55" s="643" t="s">
        <v>262</v>
      </c>
      <c r="B55" s="644"/>
      <c r="C55" s="644"/>
      <c r="D55" s="644"/>
      <c r="E55" s="644"/>
      <c r="F55" s="644"/>
      <c r="G55" s="645"/>
    </row>
    <row r="56" spans="1:7">
      <c r="A56" s="284"/>
      <c r="B56" s="250"/>
      <c r="C56" s="202"/>
      <c r="D56" s="192"/>
      <c r="E56" s="442">
        <f t="shared" ref="E56:E61" si="6">C56*D56</f>
        <v>0</v>
      </c>
      <c r="F56" s="191"/>
      <c r="G56" s="193"/>
    </row>
    <row r="57" spans="1:7">
      <c r="A57" s="282"/>
      <c r="B57" s="250"/>
      <c r="C57" s="202"/>
      <c r="D57" s="192"/>
      <c r="E57" s="442">
        <f t="shared" si="6"/>
        <v>0</v>
      </c>
      <c r="F57" s="191"/>
      <c r="G57" s="193"/>
    </row>
    <row r="58" spans="1:7">
      <c r="A58" s="282"/>
      <c r="B58" s="251"/>
      <c r="C58" s="204"/>
      <c r="D58" s="205"/>
      <c r="E58" s="443">
        <f t="shared" si="6"/>
        <v>0</v>
      </c>
      <c r="F58" s="195"/>
      <c r="G58" s="196"/>
    </row>
    <row r="59" spans="1:7">
      <c r="A59" s="282"/>
      <c r="B59" s="251"/>
      <c r="C59" s="204"/>
      <c r="D59" s="205"/>
      <c r="E59" s="443">
        <f t="shared" si="6"/>
        <v>0</v>
      </c>
      <c r="F59" s="195"/>
      <c r="G59" s="196"/>
    </row>
    <row r="60" spans="1:7">
      <c r="A60" s="282"/>
      <c r="B60" s="251"/>
      <c r="C60" s="204"/>
      <c r="D60" s="205"/>
      <c r="E60" s="443">
        <f t="shared" si="6"/>
        <v>0</v>
      </c>
      <c r="F60" s="195"/>
      <c r="G60" s="196"/>
    </row>
    <row r="61" spans="1:7" ht="15" customHeight="1" thickBot="1">
      <c r="A61" s="283"/>
      <c r="B61" s="255"/>
      <c r="C61" s="268"/>
      <c r="D61" s="269"/>
      <c r="E61" s="444">
        <f t="shared" si="6"/>
        <v>0</v>
      </c>
      <c r="F61" s="270"/>
      <c r="G61" s="259"/>
    </row>
    <row r="62" spans="1:7" s="9" customFormat="1" ht="14" thickBot="1">
      <c r="A62" s="646" t="s">
        <v>269</v>
      </c>
      <c r="B62" s="647"/>
      <c r="C62" s="437"/>
      <c r="D62" s="438"/>
      <c r="E62" s="438">
        <f>SUM(E56:E61)</f>
        <v>0</v>
      </c>
      <c r="F62" s="439"/>
      <c r="G62" s="440"/>
    </row>
    <row r="63" spans="1:7" s="6" customFormat="1" ht="15" thickBot="1">
      <c r="A63" s="643" t="s">
        <v>263</v>
      </c>
      <c r="B63" s="644"/>
      <c r="C63" s="644"/>
      <c r="D63" s="644"/>
      <c r="E63" s="644"/>
      <c r="F63" s="644"/>
      <c r="G63" s="645"/>
    </row>
    <row r="64" spans="1:7">
      <c r="A64" s="284"/>
      <c r="B64" s="250"/>
      <c r="C64" s="202"/>
      <c r="D64" s="192"/>
      <c r="E64" s="442">
        <f t="shared" ref="E64:E69" si="7">C64*D64</f>
        <v>0</v>
      </c>
      <c r="F64" s="191"/>
      <c r="G64" s="193"/>
    </row>
    <row r="65" spans="1:7">
      <c r="A65" s="282"/>
      <c r="B65" s="250"/>
      <c r="C65" s="202"/>
      <c r="D65" s="192"/>
      <c r="E65" s="442">
        <f t="shared" si="7"/>
        <v>0</v>
      </c>
      <c r="F65" s="191"/>
      <c r="G65" s="193"/>
    </row>
    <row r="66" spans="1:7">
      <c r="A66" s="282"/>
      <c r="B66" s="251"/>
      <c r="C66" s="204"/>
      <c r="D66" s="205"/>
      <c r="E66" s="443">
        <f t="shared" si="7"/>
        <v>0</v>
      </c>
      <c r="F66" s="195"/>
      <c r="G66" s="196"/>
    </row>
    <row r="67" spans="1:7">
      <c r="A67" s="282"/>
      <c r="B67" s="251"/>
      <c r="C67" s="204"/>
      <c r="D67" s="205"/>
      <c r="E67" s="443">
        <f t="shared" si="7"/>
        <v>0</v>
      </c>
      <c r="F67" s="195"/>
      <c r="G67" s="196"/>
    </row>
    <row r="68" spans="1:7">
      <c r="A68" s="282"/>
      <c r="B68" s="251"/>
      <c r="C68" s="204"/>
      <c r="D68" s="205"/>
      <c r="E68" s="443">
        <f t="shared" si="7"/>
        <v>0</v>
      </c>
      <c r="F68" s="195"/>
      <c r="G68" s="196"/>
    </row>
    <row r="69" spans="1:7" ht="15" customHeight="1" thickBot="1">
      <c r="A69" s="283"/>
      <c r="B69" s="255"/>
      <c r="C69" s="268"/>
      <c r="D69" s="269"/>
      <c r="E69" s="444">
        <f t="shared" si="7"/>
        <v>0</v>
      </c>
      <c r="F69" s="270"/>
      <c r="G69" s="259"/>
    </row>
    <row r="70" spans="1:7" s="9" customFormat="1" ht="14" thickBot="1">
      <c r="A70" s="646" t="s">
        <v>271</v>
      </c>
      <c r="B70" s="647"/>
      <c r="C70" s="437"/>
      <c r="D70" s="438"/>
      <c r="E70" s="438">
        <f>SUM(E64:E69)</f>
        <v>0</v>
      </c>
      <c r="F70" s="439"/>
      <c r="G70" s="440"/>
    </row>
    <row r="71" spans="1:7" s="6" customFormat="1" ht="15" thickBot="1">
      <c r="A71" s="643" t="s">
        <v>264</v>
      </c>
      <c r="B71" s="644"/>
      <c r="C71" s="644"/>
      <c r="D71" s="644"/>
      <c r="E71" s="644"/>
      <c r="F71" s="644"/>
      <c r="G71" s="645"/>
    </row>
    <row r="72" spans="1:7">
      <c r="A72" s="284"/>
      <c r="B72" s="250"/>
      <c r="C72" s="202"/>
      <c r="D72" s="192"/>
      <c r="E72" s="442">
        <f t="shared" ref="E72:E77" si="8">C72*D72</f>
        <v>0</v>
      </c>
      <c r="F72" s="191"/>
      <c r="G72" s="193"/>
    </row>
    <row r="73" spans="1:7">
      <c r="A73" s="282"/>
      <c r="B73" s="250"/>
      <c r="C73" s="202"/>
      <c r="D73" s="192"/>
      <c r="E73" s="442">
        <f t="shared" si="8"/>
        <v>0</v>
      </c>
      <c r="F73" s="191"/>
      <c r="G73" s="193"/>
    </row>
    <row r="74" spans="1:7">
      <c r="A74" s="282"/>
      <c r="B74" s="251"/>
      <c r="C74" s="204"/>
      <c r="D74" s="205"/>
      <c r="E74" s="443">
        <f t="shared" si="8"/>
        <v>0</v>
      </c>
      <c r="F74" s="195"/>
      <c r="G74" s="196"/>
    </row>
    <row r="75" spans="1:7">
      <c r="A75" s="282"/>
      <c r="B75" s="251"/>
      <c r="C75" s="204"/>
      <c r="D75" s="205"/>
      <c r="E75" s="443">
        <f t="shared" si="8"/>
        <v>0</v>
      </c>
      <c r="F75" s="195"/>
      <c r="G75" s="196"/>
    </row>
    <row r="76" spans="1:7">
      <c r="A76" s="282"/>
      <c r="B76" s="251"/>
      <c r="C76" s="204"/>
      <c r="D76" s="205"/>
      <c r="E76" s="443">
        <f t="shared" si="8"/>
        <v>0</v>
      </c>
      <c r="F76" s="195"/>
      <c r="G76" s="196"/>
    </row>
    <row r="77" spans="1:7" ht="15" customHeight="1" thickBot="1">
      <c r="A77" s="283"/>
      <c r="B77" s="255"/>
      <c r="C77" s="268"/>
      <c r="D77" s="269"/>
      <c r="E77" s="444">
        <f t="shared" si="8"/>
        <v>0</v>
      </c>
      <c r="F77" s="270"/>
      <c r="G77" s="259"/>
    </row>
    <row r="78" spans="1:7" s="9" customFormat="1" ht="14" thickBot="1">
      <c r="A78" s="646" t="s">
        <v>273</v>
      </c>
      <c r="B78" s="647"/>
      <c r="C78" s="437"/>
      <c r="D78" s="438"/>
      <c r="E78" s="438">
        <f>SUM(E72:E77)</f>
        <v>0</v>
      </c>
      <c r="F78" s="439"/>
      <c r="G78" s="440"/>
    </row>
    <row r="79" spans="1:7" s="6" customFormat="1" ht="15" thickBot="1">
      <c r="A79" s="643" t="s">
        <v>265</v>
      </c>
      <c r="B79" s="644"/>
      <c r="C79" s="644"/>
      <c r="D79" s="644"/>
      <c r="E79" s="644"/>
      <c r="F79" s="644"/>
      <c r="G79" s="645"/>
    </row>
    <row r="80" spans="1:7">
      <c r="A80" s="284"/>
      <c r="B80" s="554"/>
      <c r="C80" s="202"/>
      <c r="D80" s="192"/>
      <c r="E80" s="442">
        <f t="shared" ref="E80:E85" si="9">C80*D80</f>
        <v>0</v>
      </c>
      <c r="F80" s="191"/>
      <c r="G80" s="193"/>
    </row>
    <row r="81" spans="1:7">
      <c r="A81" s="282"/>
      <c r="B81" s="250"/>
      <c r="C81" s="202"/>
      <c r="D81" s="192"/>
      <c r="E81" s="442">
        <f t="shared" si="9"/>
        <v>0</v>
      </c>
      <c r="F81" s="191"/>
      <c r="G81" s="193"/>
    </row>
    <row r="82" spans="1:7">
      <c r="A82" s="282"/>
      <c r="B82" s="251"/>
      <c r="C82" s="204"/>
      <c r="D82" s="205"/>
      <c r="E82" s="443">
        <f t="shared" si="9"/>
        <v>0</v>
      </c>
      <c r="F82" s="195"/>
      <c r="G82" s="196"/>
    </row>
    <row r="83" spans="1:7">
      <c r="A83" s="282"/>
      <c r="B83" s="251"/>
      <c r="C83" s="204"/>
      <c r="D83" s="205"/>
      <c r="E83" s="443">
        <f t="shared" si="9"/>
        <v>0</v>
      </c>
      <c r="F83" s="195"/>
      <c r="G83" s="196"/>
    </row>
    <row r="84" spans="1:7">
      <c r="A84" s="282"/>
      <c r="B84" s="251"/>
      <c r="C84" s="204"/>
      <c r="D84" s="205"/>
      <c r="E84" s="443">
        <f t="shared" si="9"/>
        <v>0</v>
      </c>
      <c r="F84" s="195"/>
      <c r="G84" s="196"/>
    </row>
    <row r="85" spans="1:7" ht="15" customHeight="1" thickBot="1">
      <c r="A85" s="283"/>
      <c r="B85" s="255"/>
      <c r="C85" s="268"/>
      <c r="D85" s="269"/>
      <c r="E85" s="444">
        <f t="shared" si="9"/>
        <v>0</v>
      </c>
      <c r="F85" s="270"/>
      <c r="G85" s="259"/>
    </row>
    <row r="86" spans="1:7" s="9" customFormat="1" ht="14" thickBot="1">
      <c r="A86" s="646" t="s">
        <v>275</v>
      </c>
      <c r="B86" s="647"/>
      <c r="C86" s="437"/>
      <c r="D86" s="438"/>
      <c r="E86" s="438">
        <f>SUM(E80:E85)</f>
        <v>0</v>
      </c>
      <c r="F86" s="439"/>
      <c r="G86" s="440"/>
    </row>
    <row r="87" spans="1:7" s="9" customFormat="1" ht="6" customHeight="1" thickBot="1">
      <c r="A87" s="509"/>
      <c r="B87" s="511"/>
      <c r="C87" s="515"/>
      <c r="D87" s="510"/>
      <c r="E87" s="510"/>
      <c r="F87" s="517"/>
      <c r="G87" s="515"/>
    </row>
    <row r="88" spans="1:7" s="9" customFormat="1" ht="14" thickBot="1">
      <c r="A88" s="646" t="s">
        <v>253</v>
      </c>
      <c r="B88" s="647"/>
      <c r="C88" s="437"/>
      <c r="D88" s="438"/>
      <c r="E88" s="441">
        <f>E14+E22+E30+E38+E46+E54+E62+E70+E78+E86</f>
        <v>0</v>
      </c>
      <c r="F88" s="439"/>
      <c r="G88" s="440"/>
    </row>
    <row r="89" spans="1:7" s="9" customFormat="1" ht="14" thickBot="1">
      <c r="C89" s="5"/>
      <c r="D89" s="72"/>
      <c r="E89" s="72"/>
      <c r="F89" s="4"/>
      <c r="G89" s="5"/>
    </row>
    <row r="90" spans="1:7" ht="11.25" customHeight="1">
      <c r="A90" s="624" t="s">
        <v>175</v>
      </c>
      <c r="B90" s="625"/>
      <c r="C90" s="625"/>
      <c r="D90" s="625"/>
      <c r="E90" s="625"/>
      <c r="F90" s="625"/>
      <c r="G90" s="626"/>
    </row>
    <row r="91" spans="1:7" ht="11.25" customHeight="1" thickBot="1">
      <c r="A91" s="627"/>
      <c r="B91" s="628"/>
      <c r="C91" s="628"/>
      <c r="D91" s="628"/>
      <c r="E91" s="628"/>
      <c r="F91" s="628"/>
      <c r="G91" s="629"/>
    </row>
    <row r="92" spans="1:7" s="9" customFormat="1">
      <c r="C92" s="5"/>
      <c r="D92" s="72"/>
      <c r="E92" s="72"/>
      <c r="F92" s="4"/>
      <c r="G92" s="5"/>
    </row>
    <row r="93" spans="1:7" s="9" customFormat="1">
      <c r="C93" s="5"/>
      <c r="D93" s="72"/>
      <c r="E93" s="72"/>
      <c r="F93" s="4"/>
      <c r="G93" s="5"/>
    </row>
    <row r="94" spans="1:7" s="9" customFormat="1">
      <c r="C94" s="5"/>
      <c r="D94" s="72"/>
      <c r="E94" s="72"/>
      <c r="F94" s="4"/>
      <c r="G94" s="5"/>
    </row>
    <row r="95" spans="1:7" s="9" customFormat="1">
      <c r="C95" s="5"/>
      <c r="D95" s="72"/>
      <c r="E95" s="72"/>
      <c r="F95" s="4"/>
      <c r="G95" s="5"/>
    </row>
    <row r="96" spans="1:7" s="9" customFormat="1">
      <c r="C96" s="5"/>
      <c r="D96" s="72"/>
      <c r="E96" s="72"/>
      <c r="F96" s="4"/>
      <c r="G96" s="5"/>
    </row>
    <row r="97" spans="3:7" s="9" customFormat="1">
      <c r="C97" s="5"/>
      <c r="D97" s="72"/>
      <c r="E97" s="72"/>
      <c r="F97" s="4"/>
      <c r="G97" s="5"/>
    </row>
    <row r="98" spans="3:7" s="9" customFormat="1">
      <c r="C98" s="5"/>
      <c r="D98" s="72"/>
      <c r="E98" s="72"/>
      <c r="F98" s="4"/>
      <c r="G98" s="5"/>
    </row>
    <row r="99" spans="3:7" s="9" customFormat="1">
      <c r="C99" s="5"/>
      <c r="D99" s="72"/>
      <c r="E99" s="72"/>
      <c r="F99" s="4"/>
      <c r="G99" s="5"/>
    </row>
    <row r="100" spans="3:7" s="9" customFormat="1">
      <c r="C100" s="5"/>
      <c r="D100" s="72"/>
      <c r="E100" s="72"/>
      <c r="F100" s="4"/>
      <c r="G100" s="5"/>
    </row>
    <row r="101" spans="3:7" s="9" customFormat="1">
      <c r="C101" s="5"/>
      <c r="D101" s="72"/>
      <c r="E101" s="72"/>
      <c r="F101" s="4"/>
      <c r="G101" s="5"/>
    </row>
    <row r="102" spans="3:7" s="9" customFormat="1">
      <c r="C102" s="5"/>
      <c r="D102" s="72"/>
      <c r="E102" s="72"/>
      <c r="F102" s="4"/>
      <c r="G102" s="5"/>
    </row>
    <row r="103" spans="3:7" s="9" customFormat="1">
      <c r="C103" s="5"/>
      <c r="D103" s="72"/>
      <c r="E103" s="72"/>
      <c r="F103" s="4"/>
      <c r="G103" s="5"/>
    </row>
    <row r="104" spans="3:7" s="9" customFormat="1">
      <c r="C104" s="5"/>
      <c r="D104" s="72"/>
      <c r="E104" s="72"/>
      <c r="F104" s="4"/>
      <c r="G104" s="5"/>
    </row>
    <row r="105" spans="3:7" s="9" customFormat="1">
      <c r="C105" s="5"/>
      <c r="D105" s="72"/>
      <c r="E105" s="72"/>
      <c r="F105" s="4"/>
      <c r="G105" s="5"/>
    </row>
    <row r="106" spans="3:7" s="9" customFormat="1">
      <c r="C106" s="5"/>
      <c r="D106" s="72"/>
      <c r="E106" s="72"/>
      <c r="F106" s="4"/>
      <c r="G106" s="5"/>
    </row>
    <row r="107" spans="3:7" s="9" customFormat="1">
      <c r="C107" s="5"/>
      <c r="D107" s="72"/>
      <c r="E107" s="72"/>
      <c r="F107" s="4"/>
      <c r="G107" s="5"/>
    </row>
    <row r="108" spans="3:7" s="9" customFormat="1">
      <c r="C108" s="5"/>
      <c r="D108" s="72"/>
      <c r="E108" s="72"/>
      <c r="F108" s="4"/>
      <c r="G108" s="5"/>
    </row>
    <row r="109" spans="3:7" s="9" customFormat="1">
      <c r="C109" s="5"/>
      <c r="D109" s="72"/>
      <c r="E109" s="72"/>
      <c r="F109" s="4"/>
      <c r="G109" s="5"/>
    </row>
    <row r="110" spans="3:7" s="9" customFormat="1">
      <c r="C110" s="5"/>
      <c r="D110" s="72"/>
      <c r="E110" s="72"/>
      <c r="F110" s="4"/>
      <c r="G110" s="5"/>
    </row>
    <row r="111" spans="3:7" s="9" customFormat="1">
      <c r="C111" s="5"/>
      <c r="D111" s="72"/>
      <c r="E111" s="72"/>
      <c r="F111" s="4"/>
      <c r="G111"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25">
    <mergeCell ref="A71:G71"/>
    <mergeCell ref="A78:B78"/>
    <mergeCell ref="A79:G79"/>
    <mergeCell ref="A86:B86"/>
    <mergeCell ref="A54:B54"/>
    <mergeCell ref="A55:G55"/>
    <mergeCell ref="A62:B62"/>
    <mergeCell ref="A63:G63"/>
    <mergeCell ref="A70:B70"/>
    <mergeCell ref="A2:G2"/>
    <mergeCell ref="A1:B1"/>
    <mergeCell ref="A3:G3"/>
    <mergeCell ref="A90:G91"/>
    <mergeCell ref="A23:G23"/>
    <mergeCell ref="A15:G15"/>
    <mergeCell ref="A6:G6"/>
    <mergeCell ref="A31:G31"/>
    <mergeCell ref="A39:G39"/>
    <mergeCell ref="A88:B88"/>
    <mergeCell ref="A38:B38"/>
    <mergeCell ref="A46:B46"/>
    <mergeCell ref="A22:B22"/>
    <mergeCell ref="A14:B14"/>
    <mergeCell ref="A30:B30"/>
    <mergeCell ref="A47:G47"/>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Z121"/>
  <sheetViews>
    <sheetView showGridLines="0" zoomScale="90" workbookViewId="0">
      <selection activeCell="G39" sqref="G39"/>
    </sheetView>
  </sheetViews>
  <sheetFormatPr baseColWidth="10" defaultColWidth="9.1640625" defaultRowHeight="13"/>
  <cols>
    <col min="1" max="1" width="9.1640625" style="20"/>
    <col min="2" max="2" width="42.5" style="20" customWidth="1"/>
    <col min="3" max="3" width="6.6640625" style="436" customWidth="1"/>
    <col min="4" max="4" width="14.1640625" style="448" customWidth="1"/>
    <col min="5" max="5" width="14.1640625" style="424" customWidth="1"/>
    <col min="6" max="6" width="19.83203125" style="422" customWidth="1"/>
    <col min="7" max="7" width="55.6640625" style="436" customWidth="1"/>
    <col min="8" max="26" width="9.1640625" style="9"/>
    <col min="27" max="16384" width="9.1640625" style="20"/>
  </cols>
  <sheetData>
    <row r="1" spans="1:13" s="127" customFormat="1" ht="12.75" customHeight="1">
      <c r="A1" s="639" t="s">
        <v>155</v>
      </c>
      <c r="B1" s="639"/>
      <c r="C1" s="129"/>
      <c r="D1" s="129"/>
      <c r="E1" s="129"/>
      <c r="F1" s="358"/>
      <c r="G1" s="445"/>
      <c r="H1" s="358"/>
      <c r="I1" s="358"/>
      <c r="J1" s="358"/>
    </row>
    <row r="2" spans="1:13" s="13" customFormat="1" ht="19" thickBot="1">
      <c r="A2" s="638" t="s">
        <v>92</v>
      </c>
      <c r="B2" s="638"/>
      <c r="C2" s="638"/>
      <c r="D2" s="638"/>
      <c r="E2" s="638"/>
      <c r="F2" s="638"/>
      <c r="G2" s="638"/>
      <c r="H2" s="12"/>
      <c r="I2" s="12"/>
      <c r="J2" s="12"/>
      <c r="K2" s="12"/>
      <c r="L2" s="12"/>
      <c r="M2" s="12"/>
    </row>
    <row r="3" spans="1:13" s="9" customFormat="1" ht="122.25" customHeight="1" thickBot="1">
      <c r="A3" s="640" t="s">
        <v>234</v>
      </c>
      <c r="B3" s="641"/>
      <c r="C3" s="641"/>
      <c r="D3" s="641"/>
      <c r="E3" s="641"/>
      <c r="F3" s="641"/>
      <c r="G3" s="642"/>
    </row>
    <row r="4" spans="1:13" s="9" customFormat="1" ht="14" thickBot="1">
      <c r="B4" s="1"/>
      <c r="C4" s="2"/>
      <c r="D4" s="79"/>
      <c r="E4" s="72"/>
      <c r="F4" s="4"/>
      <c r="G4" s="5"/>
    </row>
    <row r="5" spans="1:13" s="6" customFormat="1" ht="29" thickBot="1">
      <c r="A5" s="230" t="s">
        <v>186</v>
      </c>
      <c r="B5" s="291" t="s">
        <v>196</v>
      </c>
      <c r="C5" s="351" t="s">
        <v>103</v>
      </c>
      <c r="D5" s="292" t="s">
        <v>104</v>
      </c>
      <c r="E5" s="293" t="s">
        <v>105</v>
      </c>
      <c r="F5" s="294" t="s">
        <v>106</v>
      </c>
      <c r="G5" s="352" t="s">
        <v>107</v>
      </c>
    </row>
    <row r="6" spans="1:13" s="6" customFormat="1" ht="15" thickBot="1">
      <c r="A6" s="643" t="s">
        <v>96</v>
      </c>
      <c r="B6" s="644"/>
      <c r="C6" s="644"/>
      <c r="D6" s="644"/>
      <c r="E6" s="644"/>
      <c r="F6" s="644"/>
      <c r="G6" s="645"/>
    </row>
    <row r="7" spans="1:13" s="9" customFormat="1" ht="14.25" customHeight="1" thickBot="1">
      <c r="A7" s="281" t="s">
        <v>197</v>
      </c>
      <c r="B7" s="260" t="s">
        <v>190</v>
      </c>
      <c r="C7" s="271">
        <v>10</v>
      </c>
      <c r="D7" s="275">
        <v>360</v>
      </c>
      <c r="E7" s="261">
        <v>3600</v>
      </c>
      <c r="F7" s="272" t="s">
        <v>138</v>
      </c>
      <c r="G7" s="262" t="s">
        <v>139</v>
      </c>
    </row>
    <row r="8" spans="1:13">
      <c r="A8" s="282"/>
      <c r="B8" s="250"/>
      <c r="C8" s="202"/>
      <c r="D8" s="206"/>
      <c r="E8" s="442">
        <f t="shared" ref="E8:E14" si="0">C8*D8</f>
        <v>0</v>
      </c>
      <c r="F8" s="191"/>
      <c r="G8" s="193"/>
    </row>
    <row r="9" spans="1:13">
      <c r="A9" s="282"/>
      <c r="B9" s="251"/>
      <c r="C9" s="204"/>
      <c r="D9" s="207"/>
      <c r="E9" s="442">
        <f t="shared" si="0"/>
        <v>0</v>
      </c>
      <c r="F9" s="195"/>
      <c r="G9" s="196"/>
    </row>
    <row r="10" spans="1:13">
      <c r="A10" s="282"/>
      <c r="B10" s="251"/>
      <c r="C10" s="204"/>
      <c r="D10" s="207"/>
      <c r="E10" s="442">
        <f t="shared" si="0"/>
        <v>0</v>
      </c>
      <c r="F10" s="195"/>
      <c r="G10" s="196"/>
    </row>
    <row r="11" spans="1:13">
      <c r="A11" s="282"/>
      <c r="B11" s="251"/>
      <c r="C11" s="204"/>
      <c r="D11" s="207"/>
      <c r="E11" s="442">
        <f t="shared" si="0"/>
        <v>0</v>
      </c>
      <c r="F11" s="195"/>
      <c r="G11" s="196"/>
    </row>
    <row r="12" spans="1:13">
      <c r="A12" s="282"/>
      <c r="B12" s="251"/>
      <c r="C12" s="204"/>
      <c r="D12" s="207"/>
      <c r="E12" s="442">
        <f t="shared" si="0"/>
        <v>0</v>
      </c>
      <c r="F12" s="195"/>
      <c r="G12" s="196"/>
    </row>
    <row r="13" spans="1:13">
      <c r="A13" s="282"/>
      <c r="B13" s="251"/>
      <c r="C13" s="204"/>
      <c r="D13" s="207"/>
      <c r="E13" s="442">
        <f t="shared" si="0"/>
        <v>0</v>
      </c>
      <c r="F13" s="195"/>
      <c r="G13" s="196"/>
    </row>
    <row r="14" spans="1:13" ht="14" thickBot="1">
      <c r="A14" s="283"/>
      <c r="B14" s="255"/>
      <c r="C14" s="268"/>
      <c r="D14" s="276"/>
      <c r="E14" s="454">
        <f t="shared" si="0"/>
        <v>0</v>
      </c>
      <c r="F14" s="270"/>
      <c r="G14" s="259"/>
    </row>
    <row r="15" spans="1:13" s="9" customFormat="1" ht="14" thickBot="1">
      <c r="A15" s="646" t="s">
        <v>100</v>
      </c>
      <c r="B15" s="647"/>
      <c r="C15" s="437"/>
      <c r="D15" s="449"/>
      <c r="E15" s="441">
        <f>SUM(E8:E14)</f>
        <v>0</v>
      </c>
      <c r="F15" s="439"/>
      <c r="G15" s="440"/>
    </row>
    <row r="16" spans="1:13" s="6" customFormat="1" ht="15" thickBot="1">
      <c r="A16" s="643" t="s">
        <v>99</v>
      </c>
      <c r="B16" s="644"/>
      <c r="C16" s="644"/>
      <c r="D16" s="644"/>
      <c r="E16" s="644"/>
      <c r="F16" s="644"/>
      <c r="G16" s="645"/>
    </row>
    <row r="17" spans="1:7">
      <c r="A17" s="284"/>
      <c r="B17" s="277"/>
      <c r="C17" s="202"/>
      <c r="D17" s="206"/>
      <c r="E17" s="442">
        <f t="shared" ref="E17:E24" si="1">C17*D17</f>
        <v>0</v>
      </c>
      <c r="F17" s="191"/>
      <c r="G17" s="193"/>
    </row>
    <row r="18" spans="1:7">
      <c r="A18" s="282"/>
      <c r="B18" s="273"/>
      <c r="C18" s="202"/>
      <c r="D18" s="206"/>
      <c r="E18" s="442">
        <f t="shared" si="1"/>
        <v>0</v>
      </c>
      <c r="F18" s="191"/>
      <c r="G18" s="193"/>
    </row>
    <row r="19" spans="1:7">
      <c r="A19" s="282"/>
      <c r="B19" s="274"/>
      <c r="C19" s="204"/>
      <c r="D19" s="207"/>
      <c r="E19" s="443">
        <f t="shared" si="1"/>
        <v>0</v>
      </c>
      <c r="F19" s="195"/>
      <c r="G19" s="196"/>
    </row>
    <row r="20" spans="1:7">
      <c r="A20" s="282"/>
      <c r="B20" s="274"/>
      <c r="C20" s="204"/>
      <c r="D20" s="207"/>
      <c r="E20" s="443">
        <f t="shared" si="1"/>
        <v>0</v>
      </c>
      <c r="F20" s="195"/>
      <c r="G20" s="196"/>
    </row>
    <row r="21" spans="1:7">
      <c r="A21" s="282"/>
      <c r="B21" s="274"/>
      <c r="C21" s="204"/>
      <c r="D21" s="207"/>
      <c r="E21" s="443">
        <f t="shared" si="1"/>
        <v>0</v>
      </c>
      <c r="F21" s="195"/>
      <c r="G21" s="196"/>
    </row>
    <row r="22" spans="1:7">
      <c r="A22" s="282"/>
      <c r="B22" s="274"/>
      <c r="C22" s="204"/>
      <c r="D22" s="207"/>
      <c r="E22" s="443">
        <f t="shared" si="1"/>
        <v>0</v>
      </c>
      <c r="F22" s="195"/>
      <c r="G22" s="196"/>
    </row>
    <row r="23" spans="1:7">
      <c r="A23" s="282"/>
      <c r="B23" s="274"/>
      <c r="C23" s="204"/>
      <c r="D23" s="207"/>
      <c r="E23" s="443">
        <f t="shared" si="1"/>
        <v>0</v>
      </c>
      <c r="F23" s="195"/>
      <c r="G23" s="196"/>
    </row>
    <row r="24" spans="1:7" ht="14" thickBot="1">
      <c r="A24" s="283"/>
      <c r="B24" s="278"/>
      <c r="C24" s="268"/>
      <c r="D24" s="276"/>
      <c r="E24" s="444">
        <f t="shared" si="1"/>
        <v>0</v>
      </c>
      <c r="F24" s="270"/>
      <c r="G24" s="259"/>
    </row>
    <row r="25" spans="1:7" s="9" customFormat="1" ht="14" thickBot="1">
      <c r="A25" s="646" t="s">
        <v>101</v>
      </c>
      <c r="B25" s="647"/>
      <c r="C25" s="437"/>
      <c r="D25" s="449"/>
      <c r="E25" s="438">
        <f>SUM(E17:E24)</f>
        <v>0</v>
      </c>
      <c r="F25" s="439"/>
      <c r="G25" s="440"/>
    </row>
    <row r="26" spans="1:7" s="6" customFormat="1" ht="15" thickBot="1">
      <c r="A26" s="643" t="s">
        <v>97</v>
      </c>
      <c r="B26" s="644"/>
      <c r="C26" s="644"/>
      <c r="D26" s="644"/>
      <c r="E26" s="644"/>
      <c r="F26" s="644"/>
      <c r="G26" s="645"/>
    </row>
    <row r="27" spans="1:7">
      <c r="A27" s="284"/>
      <c r="B27" s="279"/>
      <c r="C27" s="202"/>
      <c r="D27" s="206"/>
      <c r="E27" s="442">
        <f t="shared" ref="E27:E34" si="2">C27*D27</f>
        <v>0</v>
      </c>
      <c r="F27" s="191"/>
      <c r="G27" s="208"/>
    </row>
    <row r="28" spans="1:7">
      <c r="A28" s="282"/>
      <c r="B28" s="250"/>
      <c r="C28" s="202"/>
      <c r="D28" s="206"/>
      <c r="E28" s="442">
        <f t="shared" si="2"/>
        <v>0</v>
      </c>
      <c r="F28" s="191"/>
      <c r="G28" s="208"/>
    </row>
    <row r="29" spans="1:7">
      <c r="A29" s="282"/>
      <c r="B29" s="251"/>
      <c r="C29" s="204"/>
      <c r="D29" s="207"/>
      <c r="E29" s="443">
        <f t="shared" si="2"/>
        <v>0</v>
      </c>
      <c r="F29" s="195"/>
      <c r="G29" s="209"/>
    </row>
    <row r="30" spans="1:7">
      <c r="A30" s="282"/>
      <c r="B30" s="251"/>
      <c r="C30" s="204"/>
      <c r="D30" s="207"/>
      <c r="E30" s="443">
        <f t="shared" si="2"/>
        <v>0</v>
      </c>
      <c r="F30" s="195"/>
      <c r="G30" s="209"/>
    </row>
    <row r="31" spans="1:7">
      <c r="A31" s="282"/>
      <c r="B31" s="251"/>
      <c r="C31" s="204"/>
      <c r="D31" s="207"/>
      <c r="E31" s="443">
        <f t="shared" si="2"/>
        <v>0</v>
      </c>
      <c r="F31" s="195"/>
      <c r="G31" s="209"/>
    </row>
    <row r="32" spans="1:7">
      <c r="A32" s="282"/>
      <c r="B32" s="251"/>
      <c r="C32" s="204"/>
      <c r="D32" s="207"/>
      <c r="E32" s="443">
        <f t="shared" si="2"/>
        <v>0</v>
      </c>
      <c r="F32" s="195"/>
      <c r="G32" s="209"/>
    </row>
    <row r="33" spans="1:7">
      <c r="A33" s="282"/>
      <c r="B33" s="251"/>
      <c r="C33" s="204"/>
      <c r="D33" s="207"/>
      <c r="E33" s="443">
        <f t="shared" si="2"/>
        <v>0</v>
      </c>
      <c r="F33" s="195"/>
      <c r="G33" s="209"/>
    </row>
    <row r="34" spans="1:7" ht="14" thickBot="1">
      <c r="A34" s="283"/>
      <c r="B34" s="255"/>
      <c r="C34" s="268"/>
      <c r="D34" s="276"/>
      <c r="E34" s="444">
        <f t="shared" si="2"/>
        <v>0</v>
      </c>
      <c r="F34" s="270"/>
      <c r="G34" s="280"/>
    </row>
    <row r="35" spans="1:7" s="9" customFormat="1" ht="14" thickBot="1">
      <c r="A35" s="646" t="s">
        <v>102</v>
      </c>
      <c r="B35" s="647"/>
      <c r="C35" s="437"/>
      <c r="D35" s="449"/>
      <c r="E35" s="438">
        <f>SUM(E27:E34)</f>
        <v>0</v>
      </c>
      <c r="F35" s="439"/>
      <c r="G35" s="440"/>
    </row>
    <row r="36" spans="1:7" s="6" customFormat="1" ht="15" thickBot="1">
      <c r="A36" s="643" t="s">
        <v>218</v>
      </c>
      <c r="B36" s="644"/>
      <c r="C36" s="644"/>
      <c r="D36" s="644"/>
      <c r="E36" s="644"/>
      <c r="F36" s="644"/>
      <c r="G36" s="645"/>
    </row>
    <row r="37" spans="1:7">
      <c r="A37" s="284"/>
      <c r="B37" s="279"/>
      <c r="C37" s="202"/>
      <c r="D37" s="206"/>
      <c r="E37" s="442">
        <f t="shared" ref="E37:E44" si="3">C37*D37</f>
        <v>0</v>
      </c>
      <c r="F37" s="191"/>
      <c r="G37" s="208"/>
    </row>
    <row r="38" spans="1:7">
      <c r="A38" s="282"/>
      <c r="B38" s="250"/>
      <c r="C38" s="202"/>
      <c r="D38" s="206"/>
      <c r="E38" s="442">
        <f t="shared" si="3"/>
        <v>0</v>
      </c>
      <c r="F38" s="191"/>
      <c r="G38" s="208"/>
    </row>
    <row r="39" spans="1:7">
      <c r="A39" s="282"/>
      <c r="B39" s="251"/>
      <c r="C39" s="204"/>
      <c r="D39" s="207"/>
      <c r="E39" s="443">
        <f t="shared" si="3"/>
        <v>0</v>
      </c>
      <c r="F39" s="195"/>
      <c r="G39" s="209"/>
    </row>
    <row r="40" spans="1:7">
      <c r="A40" s="282"/>
      <c r="B40" s="251"/>
      <c r="C40" s="204"/>
      <c r="D40" s="207"/>
      <c r="E40" s="443">
        <f t="shared" si="3"/>
        <v>0</v>
      </c>
      <c r="F40" s="195"/>
      <c r="G40" s="209"/>
    </row>
    <row r="41" spans="1:7">
      <c r="A41" s="282"/>
      <c r="B41" s="251"/>
      <c r="C41" s="204"/>
      <c r="D41" s="207"/>
      <c r="E41" s="443">
        <f t="shared" si="3"/>
        <v>0</v>
      </c>
      <c r="F41" s="195"/>
      <c r="G41" s="209"/>
    </row>
    <row r="42" spans="1:7">
      <c r="A42" s="282"/>
      <c r="B42" s="251"/>
      <c r="C42" s="204"/>
      <c r="D42" s="207"/>
      <c r="E42" s="443">
        <f t="shared" si="3"/>
        <v>0</v>
      </c>
      <c r="F42" s="195"/>
      <c r="G42" s="209"/>
    </row>
    <row r="43" spans="1:7">
      <c r="A43" s="282"/>
      <c r="B43" s="251"/>
      <c r="C43" s="204"/>
      <c r="D43" s="207"/>
      <c r="E43" s="443">
        <f t="shared" si="3"/>
        <v>0</v>
      </c>
      <c r="F43" s="195"/>
      <c r="G43" s="209"/>
    </row>
    <row r="44" spans="1:7" ht="14" thickBot="1">
      <c r="A44" s="283"/>
      <c r="B44" s="255"/>
      <c r="C44" s="268"/>
      <c r="D44" s="276"/>
      <c r="E44" s="444">
        <f t="shared" si="3"/>
        <v>0</v>
      </c>
      <c r="F44" s="270"/>
      <c r="G44" s="280"/>
    </row>
    <row r="45" spans="1:7" s="9" customFormat="1" ht="14" thickBot="1">
      <c r="A45" s="646" t="s">
        <v>221</v>
      </c>
      <c r="B45" s="647"/>
      <c r="C45" s="437"/>
      <c r="D45" s="449"/>
      <c r="E45" s="438">
        <f>SUM(E37:E44)</f>
        <v>0</v>
      </c>
      <c r="F45" s="439"/>
      <c r="G45" s="440"/>
    </row>
    <row r="46" spans="1:7" s="6" customFormat="1" ht="15" thickBot="1">
      <c r="A46" s="643" t="s">
        <v>219</v>
      </c>
      <c r="B46" s="644"/>
      <c r="C46" s="644"/>
      <c r="D46" s="644"/>
      <c r="E46" s="644"/>
      <c r="F46" s="644"/>
      <c r="G46" s="645"/>
    </row>
    <row r="47" spans="1:7">
      <c r="A47" s="284"/>
      <c r="B47" s="279"/>
      <c r="C47" s="202"/>
      <c r="D47" s="206"/>
      <c r="E47" s="442">
        <f t="shared" ref="E47:E54" si="4">C47*D47</f>
        <v>0</v>
      </c>
      <c r="F47" s="191"/>
      <c r="G47" s="208"/>
    </row>
    <row r="48" spans="1:7">
      <c r="A48" s="282"/>
      <c r="B48" s="250"/>
      <c r="C48" s="202"/>
      <c r="D48" s="206"/>
      <c r="E48" s="442">
        <f t="shared" si="4"/>
        <v>0</v>
      </c>
      <c r="F48" s="191"/>
      <c r="G48" s="208"/>
    </row>
    <row r="49" spans="1:7">
      <c r="A49" s="282"/>
      <c r="B49" s="251"/>
      <c r="C49" s="204"/>
      <c r="D49" s="207"/>
      <c r="E49" s="443">
        <f t="shared" si="4"/>
        <v>0</v>
      </c>
      <c r="F49" s="195"/>
      <c r="G49" s="209"/>
    </row>
    <row r="50" spans="1:7">
      <c r="A50" s="282"/>
      <c r="B50" s="251"/>
      <c r="C50" s="204"/>
      <c r="D50" s="207"/>
      <c r="E50" s="443">
        <f t="shared" si="4"/>
        <v>0</v>
      </c>
      <c r="F50" s="195"/>
      <c r="G50" s="209"/>
    </row>
    <row r="51" spans="1:7">
      <c r="A51" s="282"/>
      <c r="B51" s="251"/>
      <c r="C51" s="204"/>
      <c r="D51" s="207"/>
      <c r="E51" s="443">
        <f t="shared" si="4"/>
        <v>0</v>
      </c>
      <c r="F51" s="195"/>
      <c r="G51" s="209"/>
    </row>
    <row r="52" spans="1:7">
      <c r="A52" s="282"/>
      <c r="B52" s="251"/>
      <c r="C52" s="204"/>
      <c r="D52" s="207"/>
      <c r="E52" s="443">
        <f t="shared" si="4"/>
        <v>0</v>
      </c>
      <c r="F52" s="195"/>
      <c r="G52" s="209"/>
    </row>
    <row r="53" spans="1:7">
      <c r="A53" s="282"/>
      <c r="B53" s="251"/>
      <c r="C53" s="204"/>
      <c r="D53" s="207"/>
      <c r="E53" s="443">
        <f t="shared" si="4"/>
        <v>0</v>
      </c>
      <c r="F53" s="195"/>
      <c r="G53" s="209"/>
    </row>
    <row r="54" spans="1:7" ht="14" thickBot="1">
      <c r="A54" s="283"/>
      <c r="B54" s="255"/>
      <c r="C54" s="268"/>
      <c r="D54" s="276"/>
      <c r="E54" s="444">
        <f t="shared" si="4"/>
        <v>0</v>
      </c>
      <c r="F54" s="270"/>
      <c r="G54" s="280"/>
    </row>
    <row r="55" spans="1:7" s="9" customFormat="1" ht="14" thickBot="1">
      <c r="A55" s="646" t="s">
        <v>220</v>
      </c>
      <c r="B55" s="647"/>
      <c r="C55" s="437"/>
      <c r="D55" s="449"/>
      <c r="E55" s="438">
        <f>SUM(E47:E54)</f>
        <v>0</v>
      </c>
      <c r="F55" s="439"/>
      <c r="G55" s="440"/>
    </row>
    <row r="56" spans="1:7" s="6" customFormat="1" ht="15" thickBot="1">
      <c r="A56" s="643" t="s">
        <v>261</v>
      </c>
      <c r="B56" s="644"/>
      <c r="C56" s="644"/>
      <c r="D56" s="644"/>
      <c r="E56" s="644"/>
      <c r="F56" s="644"/>
      <c r="G56" s="645"/>
    </row>
    <row r="57" spans="1:7">
      <c r="A57" s="284"/>
      <c r="B57" s="279"/>
      <c r="C57" s="202"/>
      <c r="D57" s="206"/>
      <c r="E57" s="442">
        <f t="shared" ref="E57:E64" si="5">C57*D57</f>
        <v>0</v>
      </c>
      <c r="F57" s="191"/>
      <c r="G57" s="208"/>
    </row>
    <row r="58" spans="1:7">
      <c r="A58" s="282"/>
      <c r="B58" s="250"/>
      <c r="C58" s="202"/>
      <c r="D58" s="206"/>
      <c r="E58" s="442">
        <f t="shared" si="5"/>
        <v>0</v>
      </c>
      <c r="F58" s="191"/>
      <c r="G58" s="208"/>
    </row>
    <row r="59" spans="1:7">
      <c r="A59" s="282"/>
      <c r="B59" s="251"/>
      <c r="C59" s="204"/>
      <c r="D59" s="207"/>
      <c r="E59" s="443">
        <f t="shared" si="5"/>
        <v>0</v>
      </c>
      <c r="F59" s="195"/>
      <c r="G59" s="209"/>
    </row>
    <row r="60" spans="1:7">
      <c r="A60" s="282"/>
      <c r="B60" s="251"/>
      <c r="C60" s="204"/>
      <c r="D60" s="207"/>
      <c r="E60" s="443">
        <f t="shared" si="5"/>
        <v>0</v>
      </c>
      <c r="F60" s="195"/>
      <c r="G60" s="209"/>
    </row>
    <row r="61" spans="1:7">
      <c r="A61" s="282"/>
      <c r="B61" s="251"/>
      <c r="C61" s="204"/>
      <c r="D61" s="207"/>
      <c r="E61" s="443">
        <f t="shared" si="5"/>
        <v>0</v>
      </c>
      <c r="F61" s="195"/>
      <c r="G61" s="209"/>
    </row>
    <row r="62" spans="1:7">
      <c r="A62" s="282"/>
      <c r="B62" s="251"/>
      <c r="C62" s="204"/>
      <c r="D62" s="207"/>
      <c r="E62" s="443">
        <f t="shared" si="5"/>
        <v>0</v>
      </c>
      <c r="F62" s="195"/>
      <c r="G62" s="209"/>
    </row>
    <row r="63" spans="1:7">
      <c r="A63" s="282"/>
      <c r="B63" s="251"/>
      <c r="C63" s="204"/>
      <c r="D63" s="207"/>
      <c r="E63" s="443">
        <f t="shared" si="5"/>
        <v>0</v>
      </c>
      <c r="F63" s="195"/>
      <c r="G63" s="209"/>
    </row>
    <row r="64" spans="1:7" ht="14" thickBot="1">
      <c r="A64" s="283"/>
      <c r="B64" s="255"/>
      <c r="C64" s="268"/>
      <c r="D64" s="276"/>
      <c r="E64" s="444">
        <f t="shared" si="5"/>
        <v>0</v>
      </c>
      <c r="F64" s="270"/>
      <c r="G64" s="280"/>
    </row>
    <row r="65" spans="1:7" s="9" customFormat="1" ht="14" thickBot="1">
      <c r="A65" s="646" t="s">
        <v>267</v>
      </c>
      <c r="B65" s="647"/>
      <c r="C65" s="437"/>
      <c r="D65" s="449"/>
      <c r="E65" s="438">
        <f>SUM(E57:E64)</f>
        <v>0</v>
      </c>
      <c r="F65" s="439"/>
      <c r="G65" s="440"/>
    </row>
    <row r="66" spans="1:7" s="6" customFormat="1" ht="15" thickBot="1">
      <c r="A66" s="643" t="s">
        <v>262</v>
      </c>
      <c r="B66" s="644"/>
      <c r="C66" s="644"/>
      <c r="D66" s="644"/>
      <c r="E66" s="644"/>
      <c r="F66" s="644"/>
      <c r="G66" s="645"/>
    </row>
    <row r="67" spans="1:7">
      <c r="A67" s="284"/>
      <c r="B67" s="279"/>
      <c r="C67" s="202"/>
      <c r="D67" s="206"/>
      <c r="E67" s="442">
        <f t="shared" ref="E67:E74" si="6">C67*D67</f>
        <v>0</v>
      </c>
      <c r="F67" s="191"/>
      <c r="G67" s="208"/>
    </row>
    <row r="68" spans="1:7">
      <c r="A68" s="282"/>
      <c r="B68" s="250"/>
      <c r="C68" s="202"/>
      <c r="D68" s="206"/>
      <c r="E68" s="442">
        <f t="shared" si="6"/>
        <v>0</v>
      </c>
      <c r="F68" s="191"/>
      <c r="G68" s="208"/>
    </row>
    <row r="69" spans="1:7">
      <c r="A69" s="282"/>
      <c r="B69" s="251"/>
      <c r="C69" s="204"/>
      <c r="D69" s="207"/>
      <c r="E69" s="443">
        <f t="shared" si="6"/>
        <v>0</v>
      </c>
      <c r="F69" s="195"/>
      <c r="G69" s="209"/>
    </row>
    <row r="70" spans="1:7">
      <c r="A70" s="282"/>
      <c r="B70" s="251"/>
      <c r="C70" s="204"/>
      <c r="D70" s="207"/>
      <c r="E70" s="443">
        <f t="shared" si="6"/>
        <v>0</v>
      </c>
      <c r="F70" s="195"/>
      <c r="G70" s="209"/>
    </row>
    <row r="71" spans="1:7">
      <c r="A71" s="282"/>
      <c r="B71" s="251"/>
      <c r="C71" s="204"/>
      <c r="D71" s="207"/>
      <c r="E71" s="443">
        <f t="shared" si="6"/>
        <v>0</v>
      </c>
      <c r="F71" s="195"/>
      <c r="G71" s="209"/>
    </row>
    <row r="72" spans="1:7">
      <c r="A72" s="282"/>
      <c r="B72" s="251"/>
      <c r="C72" s="204"/>
      <c r="D72" s="207"/>
      <c r="E72" s="443">
        <f t="shared" si="6"/>
        <v>0</v>
      </c>
      <c r="F72" s="195"/>
      <c r="G72" s="209"/>
    </row>
    <row r="73" spans="1:7">
      <c r="A73" s="282"/>
      <c r="B73" s="251"/>
      <c r="C73" s="204"/>
      <c r="D73" s="207"/>
      <c r="E73" s="443">
        <f t="shared" si="6"/>
        <v>0</v>
      </c>
      <c r="F73" s="195"/>
      <c r="G73" s="209"/>
    </row>
    <row r="74" spans="1:7" ht="14" thickBot="1">
      <c r="A74" s="283"/>
      <c r="B74" s="255"/>
      <c r="C74" s="268"/>
      <c r="D74" s="276"/>
      <c r="E74" s="444">
        <f t="shared" si="6"/>
        <v>0</v>
      </c>
      <c r="F74" s="270"/>
      <c r="G74" s="280"/>
    </row>
    <row r="75" spans="1:7" s="9" customFormat="1" ht="14" thickBot="1">
      <c r="A75" s="646" t="s">
        <v>269</v>
      </c>
      <c r="B75" s="647"/>
      <c r="C75" s="437"/>
      <c r="D75" s="449"/>
      <c r="E75" s="438">
        <f>SUM(E67:E74)</f>
        <v>0</v>
      </c>
      <c r="F75" s="439"/>
      <c r="G75" s="440"/>
    </row>
    <row r="76" spans="1:7" s="6" customFormat="1" ht="15" thickBot="1">
      <c r="A76" s="643" t="s">
        <v>263</v>
      </c>
      <c r="B76" s="644"/>
      <c r="C76" s="644"/>
      <c r="D76" s="644"/>
      <c r="E76" s="644"/>
      <c r="F76" s="644"/>
      <c r="G76" s="645"/>
    </row>
    <row r="77" spans="1:7">
      <c r="A77" s="284"/>
      <c r="B77" s="279"/>
      <c r="C77" s="202"/>
      <c r="D77" s="206"/>
      <c r="E77" s="442">
        <f t="shared" ref="E77:E84" si="7">C77*D77</f>
        <v>0</v>
      </c>
      <c r="F77" s="191"/>
      <c r="G77" s="208"/>
    </row>
    <row r="78" spans="1:7">
      <c r="A78" s="282"/>
      <c r="B78" s="250"/>
      <c r="C78" s="202"/>
      <c r="D78" s="206"/>
      <c r="E78" s="442">
        <f t="shared" si="7"/>
        <v>0</v>
      </c>
      <c r="F78" s="191"/>
      <c r="G78" s="208"/>
    </row>
    <row r="79" spans="1:7">
      <c r="A79" s="282"/>
      <c r="B79" s="251"/>
      <c r="C79" s="204"/>
      <c r="D79" s="207"/>
      <c r="E79" s="443">
        <f t="shared" si="7"/>
        <v>0</v>
      </c>
      <c r="F79" s="195"/>
      <c r="G79" s="209"/>
    </row>
    <row r="80" spans="1:7">
      <c r="A80" s="282"/>
      <c r="B80" s="251"/>
      <c r="C80" s="204"/>
      <c r="D80" s="207"/>
      <c r="E80" s="443">
        <f t="shared" si="7"/>
        <v>0</v>
      </c>
      <c r="F80" s="195"/>
      <c r="G80" s="209"/>
    </row>
    <row r="81" spans="1:7">
      <c r="A81" s="282"/>
      <c r="B81" s="251"/>
      <c r="C81" s="204"/>
      <c r="D81" s="207"/>
      <c r="E81" s="443">
        <f t="shared" si="7"/>
        <v>0</v>
      </c>
      <c r="F81" s="195"/>
      <c r="G81" s="209"/>
    </row>
    <row r="82" spans="1:7">
      <c r="A82" s="282"/>
      <c r="B82" s="251"/>
      <c r="C82" s="204"/>
      <c r="D82" s="207"/>
      <c r="E82" s="443">
        <f t="shared" si="7"/>
        <v>0</v>
      </c>
      <c r="F82" s="195"/>
      <c r="G82" s="209"/>
    </row>
    <row r="83" spans="1:7">
      <c r="A83" s="282"/>
      <c r="B83" s="251"/>
      <c r="C83" s="204"/>
      <c r="D83" s="207"/>
      <c r="E83" s="443">
        <f t="shared" si="7"/>
        <v>0</v>
      </c>
      <c r="F83" s="195"/>
      <c r="G83" s="209"/>
    </row>
    <row r="84" spans="1:7" ht="14" thickBot="1">
      <c r="A84" s="283"/>
      <c r="B84" s="255"/>
      <c r="C84" s="268"/>
      <c r="D84" s="276"/>
      <c r="E84" s="444">
        <f t="shared" si="7"/>
        <v>0</v>
      </c>
      <c r="F84" s="270"/>
      <c r="G84" s="280"/>
    </row>
    <row r="85" spans="1:7" s="9" customFormat="1" ht="14" thickBot="1">
      <c r="A85" s="646" t="s">
        <v>271</v>
      </c>
      <c r="B85" s="647"/>
      <c r="C85" s="437"/>
      <c r="D85" s="449"/>
      <c r="E85" s="438">
        <f>SUM(E77:E84)</f>
        <v>0</v>
      </c>
      <c r="F85" s="439"/>
      <c r="G85" s="440"/>
    </row>
    <row r="86" spans="1:7" s="6" customFormat="1" ht="15" thickBot="1">
      <c r="A86" s="643" t="s">
        <v>264</v>
      </c>
      <c r="B86" s="644"/>
      <c r="C86" s="644"/>
      <c r="D86" s="644"/>
      <c r="E86" s="644"/>
      <c r="F86" s="644"/>
      <c r="G86" s="645"/>
    </row>
    <row r="87" spans="1:7">
      <c r="A87" s="284"/>
      <c r="B87" s="279"/>
      <c r="C87" s="202"/>
      <c r="D87" s="206"/>
      <c r="E87" s="442">
        <f t="shared" ref="E87:E94" si="8">C87*D87</f>
        <v>0</v>
      </c>
      <c r="F87" s="191"/>
      <c r="G87" s="208"/>
    </row>
    <row r="88" spans="1:7">
      <c r="A88" s="282"/>
      <c r="B88" s="250"/>
      <c r="C88" s="202"/>
      <c r="D88" s="206"/>
      <c r="E88" s="442">
        <f t="shared" si="8"/>
        <v>0</v>
      </c>
      <c r="F88" s="191"/>
      <c r="G88" s="208"/>
    </row>
    <row r="89" spans="1:7">
      <c r="A89" s="282"/>
      <c r="B89" s="251"/>
      <c r="C89" s="204"/>
      <c r="D89" s="207"/>
      <c r="E89" s="443">
        <f t="shared" si="8"/>
        <v>0</v>
      </c>
      <c r="F89" s="195"/>
      <c r="G89" s="209"/>
    </row>
    <row r="90" spans="1:7">
      <c r="A90" s="282"/>
      <c r="B90" s="251"/>
      <c r="C90" s="204"/>
      <c r="D90" s="207"/>
      <c r="E90" s="443">
        <f t="shared" si="8"/>
        <v>0</v>
      </c>
      <c r="F90" s="195"/>
      <c r="G90" s="209"/>
    </row>
    <row r="91" spans="1:7">
      <c r="A91" s="282"/>
      <c r="B91" s="251"/>
      <c r="C91" s="204"/>
      <c r="D91" s="207"/>
      <c r="E91" s="443">
        <f t="shared" si="8"/>
        <v>0</v>
      </c>
      <c r="F91" s="195"/>
      <c r="G91" s="209"/>
    </row>
    <row r="92" spans="1:7">
      <c r="A92" s="282"/>
      <c r="B92" s="251"/>
      <c r="C92" s="204"/>
      <c r="D92" s="207"/>
      <c r="E92" s="443">
        <f t="shared" si="8"/>
        <v>0</v>
      </c>
      <c r="F92" s="195"/>
      <c r="G92" s="209"/>
    </row>
    <row r="93" spans="1:7">
      <c r="A93" s="282"/>
      <c r="B93" s="251"/>
      <c r="C93" s="204"/>
      <c r="D93" s="207"/>
      <c r="E93" s="443">
        <f t="shared" si="8"/>
        <v>0</v>
      </c>
      <c r="F93" s="195"/>
      <c r="G93" s="209"/>
    </row>
    <row r="94" spans="1:7" ht="14" thickBot="1">
      <c r="A94" s="283"/>
      <c r="B94" s="255"/>
      <c r="C94" s="268"/>
      <c r="D94" s="276"/>
      <c r="E94" s="444">
        <f t="shared" si="8"/>
        <v>0</v>
      </c>
      <c r="F94" s="270"/>
      <c r="G94" s="280"/>
    </row>
    <row r="95" spans="1:7" s="9" customFormat="1" ht="14" thickBot="1">
      <c r="A95" s="646" t="s">
        <v>273</v>
      </c>
      <c r="B95" s="647"/>
      <c r="C95" s="437"/>
      <c r="D95" s="449"/>
      <c r="E95" s="438">
        <f>SUM(E87:E94)</f>
        <v>0</v>
      </c>
      <c r="F95" s="439"/>
      <c r="G95" s="440"/>
    </row>
    <row r="96" spans="1:7" s="6" customFormat="1" ht="15" thickBot="1">
      <c r="A96" s="643" t="s">
        <v>265</v>
      </c>
      <c r="B96" s="644"/>
      <c r="C96" s="644"/>
      <c r="D96" s="644"/>
      <c r="E96" s="644"/>
      <c r="F96" s="644"/>
      <c r="G96" s="645"/>
    </row>
    <row r="97" spans="1:7">
      <c r="A97" s="284"/>
      <c r="B97" s="279"/>
      <c r="C97" s="202"/>
      <c r="D97" s="206"/>
      <c r="E97" s="442">
        <f t="shared" ref="E97:E104" si="9">C97*D97</f>
        <v>0</v>
      </c>
      <c r="F97" s="191"/>
      <c r="G97" s="208"/>
    </row>
    <row r="98" spans="1:7">
      <c r="A98" s="282"/>
      <c r="B98" s="554"/>
      <c r="C98" s="202"/>
      <c r="D98" s="206"/>
      <c r="E98" s="442">
        <f t="shared" si="9"/>
        <v>0</v>
      </c>
      <c r="F98" s="191"/>
      <c r="G98" s="208"/>
    </row>
    <row r="99" spans="1:7">
      <c r="A99" s="282"/>
      <c r="B99" s="251"/>
      <c r="C99" s="204"/>
      <c r="D99" s="207"/>
      <c r="E99" s="443">
        <f t="shared" si="9"/>
        <v>0</v>
      </c>
      <c r="F99" s="195"/>
      <c r="G99" s="209"/>
    </row>
    <row r="100" spans="1:7">
      <c r="A100" s="282"/>
      <c r="B100" s="251"/>
      <c r="C100" s="204"/>
      <c r="D100" s="207"/>
      <c r="E100" s="443">
        <f t="shared" si="9"/>
        <v>0</v>
      </c>
      <c r="F100" s="195"/>
      <c r="G100" s="209"/>
    </row>
    <row r="101" spans="1:7">
      <c r="A101" s="282"/>
      <c r="B101" s="251"/>
      <c r="C101" s="204"/>
      <c r="D101" s="207"/>
      <c r="E101" s="443">
        <f t="shared" si="9"/>
        <v>0</v>
      </c>
      <c r="F101" s="195"/>
      <c r="G101" s="209"/>
    </row>
    <row r="102" spans="1:7">
      <c r="A102" s="282"/>
      <c r="B102" s="251"/>
      <c r="C102" s="204"/>
      <c r="D102" s="207"/>
      <c r="E102" s="443">
        <f t="shared" si="9"/>
        <v>0</v>
      </c>
      <c r="F102" s="195"/>
      <c r="G102" s="209"/>
    </row>
    <row r="103" spans="1:7">
      <c r="A103" s="282"/>
      <c r="B103" s="251"/>
      <c r="C103" s="204"/>
      <c r="D103" s="207"/>
      <c r="E103" s="443">
        <f t="shared" si="9"/>
        <v>0</v>
      </c>
      <c r="F103" s="195"/>
      <c r="G103" s="209"/>
    </row>
    <row r="104" spans="1:7" ht="14" thickBot="1">
      <c r="A104" s="283"/>
      <c r="B104" s="255"/>
      <c r="C104" s="268"/>
      <c r="D104" s="276"/>
      <c r="E104" s="444">
        <f t="shared" si="9"/>
        <v>0</v>
      </c>
      <c r="F104" s="270"/>
      <c r="G104" s="280"/>
    </row>
    <row r="105" spans="1:7" s="9" customFormat="1" ht="14" thickBot="1">
      <c r="A105" s="646" t="s">
        <v>275</v>
      </c>
      <c r="B105" s="647"/>
      <c r="C105" s="437"/>
      <c r="D105" s="449"/>
      <c r="E105" s="438">
        <f>SUM(E97:E104)</f>
        <v>0</v>
      </c>
      <c r="F105" s="439"/>
      <c r="G105" s="440"/>
    </row>
    <row r="106" spans="1:7" s="9" customFormat="1" ht="6.75" customHeight="1" thickBot="1">
      <c r="A106" s="509"/>
      <c r="B106" s="511"/>
      <c r="C106" s="515"/>
      <c r="D106" s="516"/>
      <c r="E106" s="510"/>
      <c r="F106" s="517"/>
      <c r="G106" s="515"/>
    </row>
    <row r="107" spans="1:7" s="6" customFormat="1" ht="14" thickBot="1">
      <c r="A107" s="646" t="s">
        <v>252</v>
      </c>
      <c r="B107" s="647"/>
      <c r="C107" s="450"/>
      <c r="D107" s="451"/>
      <c r="E107" s="441">
        <f>E35+E25+E15+E45+E55+E65+E75+E85+E95+E105</f>
        <v>0</v>
      </c>
      <c r="F107" s="452"/>
      <c r="G107" s="453"/>
    </row>
    <row r="108" spans="1:7" s="9" customFormat="1" ht="14" thickBot="1">
      <c r="C108" s="5"/>
      <c r="D108" s="79"/>
      <c r="E108" s="72"/>
      <c r="F108" s="4"/>
      <c r="G108" s="5"/>
    </row>
    <row r="109" spans="1:7" ht="11.25" customHeight="1">
      <c r="A109" s="624" t="s">
        <v>175</v>
      </c>
      <c r="B109" s="625"/>
      <c r="C109" s="625"/>
      <c r="D109" s="625"/>
      <c r="E109" s="625"/>
      <c r="F109" s="625"/>
      <c r="G109" s="626"/>
    </row>
    <row r="110" spans="1:7" ht="11.25" customHeight="1" thickBot="1">
      <c r="A110" s="627"/>
      <c r="B110" s="628"/>
      <c r="C110" s="628"/>
      <c r="D110" s="628"/>
      <c r="E110" s="628"/>
      <c r="F110" s="628"/>
      <c r="G110" s="629"/>
    </row>
    <row r="111" spans="1:7" s="9" customFormat="1">
      <c r="C111" s="5"/>
      <c r="D111" s="79"/>
      <c r="E111" s="72"/>
      <c r="F111" s="4"/>
      <c r="G111" s="5"/>
    </row>
    <row r="112" spans="1:7" s="9" customFormat="1">
      <c r="C112" s="5"/>
      <c r="D112" s="79"/>
      <c r="E112" s="72"/>
      <c r="F112" s="4"/>
      <c r="G112" s="5"/>
    </row>
    <row r="113" spans="3:7" s="9" customFormat="1">
      <c r="C113" s="5"/>
      <c r="D113" s="79"/>
      <c r="E113" s="72"/>
      <c r="F113" s="4"/>
      <c r="G113" s="5"/>
    </row>
    <row r="114" spans="3:7" s="9" customFormat="1">
      <c r="C114" s="5"/>
      <c r="D114" s="79"/>
      <c r="E114" s="72"/>
      <c r="F114" s="4"/>
      <c r="G114" s="5"/>
    </row>
    <row r="115" spans="3:7" s="9" customFormat="1">
      <c r="C115" s="5"/>
      <c r="D115" s="79"/>
      <c r="E115" s="72"/>
      <c r="F115" s="4"/>
      <c r="G115" s="5"/>
    </row>
    <row r="116" spans="3:7" s="9" customFormat="1">
      <c r="C116" s="5"/>
      <c r="D116" s="79"/>
      <c r="E116" s="72"/>
      <c r="F116" s="4"/>
      <c r="G116" s="5"/>
    </row>
    <row r="117" spans="3:7" s="9" customFormat="1">
      <c r="C117" s="5"/>
      <c r="D117" s="79"/>
      <c r="E117" s="72"/>
      <c r="F117" s="4"/>
      <c r="G117" s="5"/>
    </row>
    <row r="118" spans="3:7" s="9" customFormat="1">
      <c r="C118" s="5"/>
      <c r="D118" s="79"/>
      <c r="E118" s="72"/>
      <c r="F118" s="4"/>
      <c r="G118" s="5"/>
    </row>
    <row r="119" spans="3:7" s="9" customFormat="1">
      <c r="C119" s="5"/>
      <c r="D119" s="79"/>
      <c r="E119" s="72"/>
      <c r="F119" s="4"/>
      <c r="G119" s="5"/>
    </row>
    <row r="120" spans="3:7" s="9" customFormat="1">
      <c r="C120" s="5"/>
      <c r="D120" s="79"/>
      <c r="E120" s="72"/>
      <c r="F120" s="4"/>
      <c r="G120" s="5"/>
    </row>
    <row r="121" spans="3:7" s="9" customFormat="1">
      <c r="C121" s="5"/>
      <c r="D121" s="79"/>
      <c r="E121" s="72"/>
      <c r="F121" s="4"/>
      <c r="G121"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25">
    <mergeCell ref="A86:G86"/>
    <mergeCell ref="A95:B95"/>
    <mergeCell ref="A96:G96"/>
    <mergeCell ref="A105:B105"/>
    <mergeCell ref="A65:B65"/>
    <mergeCell ref="A66:G66"/>
    <mergeCell ref="A75:B75"/>
    <mergeCell ref="A76:G76"/>
    <mergeCell ref="A85:B85"/>
    <mergeCell ref="A1:B1"/>
    <mergeCell ref="A3:G3"/>
    <mergeCell ref="A109:G110"/>
    <mergeCell ref="A6:G6"/>
    <mergeCell ref="A2:G2"/>
    <mergeCell ref="A16:G16"/>
    <mergeCell ref="A26:G26"/>
    <mergeCell ref="A36:G36"/>
    <mergeCell ref="A46:G46"/>
    <mergeCell ref="A107:B107"/>
    <mergeCell ref="A55:B55"/>
    <mergeCell ref="A45:B45"/>
    <mergeCell ref="A35:B35"/>
    <mergeCell ref="A25:B25"/>
    <mergeCell ref="A15:B15"/>
    <mergeCell ref="A56:G5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AF50"/>
  <sheetViews>
    <sheetView showGridLines="0" zoomScale="90" workbookViewId="0">
      <selection activeCell="G25" sqref="G25"/>
    </sheetView>
  </sheetViews>
  <sheetFormatPr baseColWidth="10" defaultColWidth="9.1640625" defaultRowHeight="13"/>
  <cols>
    <col min="1" max="1" width="8" style="20" customWidth="1"/>
    <col min="2" max="2" width="42.33203125" style="20" customWidth="1"/>
    <col min="3" max="3" width="21.83203125" style="20" bestFit="1" customWidth="1"/>
    <col min="4" max="4" width="58.5" style="20" customWidth="1"/>
    <col min="5" max="5" width="10.6640625" style="424" customWidth="1"/>
    <col min="6" max="14" width="10.6640625" style="446" customWidth="1"/>
    <col min="15" max="15" width="10.6640625" style="447" customWidth="1"/>
    <col min="16" max="32" width="9.1640625" style="9"/>
    <col min="33" max="16384" width="9.1640625" style="20"/>
  </cols>
  <sheetData>
    <row r="1" spans="1:19" s="127" customFormat="1" ht="12.75" customHeight="1">
      <c r="A1" s="639" t="s">
        <v>155</v>
      </c>
      <c r="B1" s="639"/>
      <c r="C1" s="358"/>
      <c r="D1" s="129"/>
      <c r="E1" s="361"/>
      <c r="F1" s="648"/>
      <c r="G1" s="648"/>
      <c r="H1" s="648"/>
      <c r="I1" s="648"/>
      <c r="J1" s="648"/>
      <c r="K1" s="648"/>
      <c r="L1" s="648"/>
      <c r="M1" s="648"/>
      <c r="N1" s="648"/>
      <c r="O1" s="648"/>
      <c r="P1" s="358"/>
    </row>
    <row r="2" spans="1:19" s="8" customFormat="1" ht="19" thickBot="1">
      <c r="A2" s="649" t="s">
        <v>123</v>
      </c>
      <c r="B2" s="649"/>
      <c r="C2" s="649"/>
      <c r="D2" s="649"/>
      <c r="E2" s="649"/>
      <c r="F2" s="649"/>
      <c r="G2" s="649"/>
      <c r="H2" s="649"/>
      <c r="I2" s="649"/>
      <c r="J2" s="649"/>
      <c r="K2" s="649"/>
      <c r="L2" s="649"/>
      <c r="M2" s="649"/>
      <c r="N2" s="649"/>
      <c r="O2" s="649"/>
      <c r="P2" s="7"/>
      <c r="Q2" s="7"/>
      <c r="R2" s="7"/>
      <c r="S2" s="7"/>
    </row>
    <row r="3" spans="1:19" s="9" customFormat="1" ht="174.75" customHeight="1" thickBot="1">
      <c r="A3" s="640" t="s">
        <v>236</v>
      </c>
      <c r="B3" s="641"/>
      <c r="C3" s="641"/>
      <c r="D3" s="641"/>
      <c r="E3" s="641"/>
      <c r="F3" s="641"/>
      <c r="G3" s="641"/>
      <c r="H3" s="641"/>
      <c r="I3" s="641"/>
      <c r="J3" s="641"/>
      <c r="K3" s="641"/>
      <c r="L3" s="641"/>
      <c r="M3" s="641"/>
      <c r="N3" s="641"/>
      <c r="O3" s="642"/>
    </row>
    <row r="4" spans="1:19" s="9" customFormat="1" ht="7.5" customHeight="1" thickBot="1">
      <c r="B4" s="21"/>
      <c r="C4" s="21"/>
      <c r="D4" s="21"/>
      <c r="E4" s="71"/>
      <c r="F4" s="71"/>
      <c r="G4" s="71"/>
      <c r="H4" s="71"/>
      <c r="I4" s="71"/>
      <c r="J4" s="71"/>
      <c r="K4" s="71"/>
      <c r="L4" s="71"/>
      <c r="M4" s="71"/>
      <c r="N4" s="71"/>
      <c r="O4" s="82"/>
    </row>
    <row r="5" spans="1:19" s="9" customFormat="1" ht="31" thickBot="1">
      <c r="A5" s="230" t="s">
        <v>186</v>
      </c>
      <c r="B5" s="291" t="s">
        <v>108</v>
      </c>
      <c r="C5" s="490" t="s">
        <v>244</v>
      </c>
      <c r="D5" s="291" t="s">
        <v>199</v>
      </c>
      <c r="E5" s="351" t="s">
        <v>96</v>
      </c>
      <c r="F5" s="351" t="s">
        <v>99</v>
      </c>
      <c r="G5" s="295" t="s">
        <v>97</v>
      </c>
      <c r="H5" s="351" t="s">
        <v>218</v>
      </c>
      <c r="I5" s="351" t="s">
        <v>219</v>
      </c>
      <c r="J5" s="351" t="s">
        <v>261</v>
      </c>
      <c r="K5" s="351" t="s">
        <v>262</v>
      </c>
      <c r="L5" s="351" t="s">
        <v>263</v>
      </c>
      <c r="M5" s="351" t="s">
        <v>264</v>
      </c>
      <c r="N5" s="351" t="s">
        <v>265</v>
      </c>
      <c r="O5" s="296" t="s">
        <v>117</v>
      </c>
    </row>
    <row r="6" spans="1:19" s="9" customFormat="1" ht="29" thickBot="1">
      <c r="A6" s="281" t="s">
        <v>200</v>
      </c>
      <c r="B6" s="263" t="s">
        <v>204</v>
      </c>
      <c r="C6" s="263"/>
      <c r="D6" s="285" t="s">
        <v>201</v>
      </c>
      <c r="E6" s="261">
        <v>48000</v>
      </c>
      <c r="F6" s="286">
        <v>32000</v>
      </c>
      <c r="G6" s="287">
        <v>16000</v>
      </c>
      <c r="H6" s="287"/>
      <c r="I6" s="287"/>
      <c r="J6" s="287"/>
      <c r="K6" s="287"/>
      <c r="L6" s="287"/>
      <c r="M6" s="287"/>
      <c r="N6" s="287"/>
      <c r="O6" s="297">
        <f>SUM(E6:G6)</f>
        <v>96000</v>
      </c>
    </row>
    <row r="7" spans="1:19">
      <c r="A7" s="282"/>
      <c r="B7" s="210"/>
      <c r="C7" s="210"/>
      <c r="D7" s="210"/>
      <c r="E7" s="211"/>
      <c r="F7" s="212"/>
      <c r="G7" s="212"/>
      <c r="H7" s="212"/>
      <c r="I7" s="212"/>
      <c r="J7" s="212"/>
      <c r="K7" s="212"/>
      <c r="L7" s="212"/>
      <c r="M7" s="212"/>
      <c r="N7" s="212"/>
      <c r="O7" s="458">
        <f t="shared" ref="O7:O12" si="0">SUM(E7:N7)</f>
        <v>0</v>
      </c>
    </row>
    <row r="8" spans="1:19">
      <c r="A8" s="282"/>
      <c r="B8" s="213"/>
      <c r="C8" s="213"/>
      <c r="D8" s="213"/>
      <c r="E8" s="211"/>
      <c r="F8" s="214"/>
      <c r="G8" s="214"/>
      <c r="H8" s="212"/>
      <c r="I8" s="212"/>
      <c r="J8" s="212"/>
      <c r="K8" s="212"/>
      <c r="L8" s="212"/>
      <c r="M8" s="212"/>
      <c r="N8" s="212"/>
      <c r="O8" s="458">
        <f t="shared" si="0"/>
        <v>0</v>
      </c>
    </row>
    <row r="9" spans="1:19">
      <c r="A9" s="282"/>
      <c r="B9" s="213"/>
      <c r="C9" s="213"/>
      <c r="D9" s="213"/>
      <c r="E9" s="211"/>
      <c r="F9" s="214"/>
      <c r="G9" s="214"/>
      <c r="H9" s="212"/>
      <c r="I9" s="212"/>
      <c r="J9" s="212"/>
      <c r="K9" s="212"/>
      <c r="L9" s="212"/>
      <c r="M9" s="212"/>
      <c r="N9" s="212"/>
      <c r="O9" s="458">
        <f t="shared" si="0"/>
        <v>0</v>
      </c>
    </row>
    <row r="10" spans="1:19">
      <c r="A10" s="282"/>
      <c r="B10" s="213"/>
      <c r="C10" s="213"/>
      <c r="D10" s="213"/>
      <c r="E10" s="211"/>
      <c r="F10" s="214"/>
      <c r="G10" s="214"/>
      <c r="H10" s="212"/>
      <c r="I10" s="212"/>
      <c r="J10" s="212"/>
      <c r="K10" s="212"/>
      <c r="L10" s="212"/>
      <c r="M10" s="212"/>
      <c r="N10" s="212"/>
      <c r="O10" s="458">
        <f t="shared" si="0"/>
        <v>0</v>
      </c>
    </row>
    <row r="11" spans="1:19">
      <c r="A11" s="282"/>
      <c r="B11" s="213"/>
      <c r="C11" s="213"/>
      <c r="D11" s="213"/>
      <c r="E11" s="211"/>
      <c r="F11" s="214"/>
      <c r="G11" s="214"/>
      <c r="H11" s="212"/>
      <c r="I11" s="212"/>
      <c r="J11" s="212"/>
      <c r="K11" s="212"/>
      <c r="L11" s="212"/>
      <c r="M11" s="212"/>
      <c r="N11" s="212"/>
      <c r="O11" s="458">
        <f t="shared" si="0"/>
        <v>0</v>
      </c>
    </row>
    <row r="12" spans="1:19">
      <c r="A12" s="282"/>
      <c r="B12" s="213"/>
      <c r="C12" s="213"/>
      <c r="D12" s="213"/>
      <c r="E12" s="211"/>
      <c r="F12" s="214"/>
      <c r="G12" s="214"/>
      <c r="H12" s="212"/>
      <c r="I12" s="212"/>
      <c r="J12" s="212"/>
      <c r="K12" s="212"/>
      <c r="L12" s="212"/>
      <c r="M12" s="212"/>
      <c r="N12" s="212"/>
      <c r="O12" s="458">
        <f t="shared" si="0"/>
        <v>0</v>
      </c>
    </row>
    <row r="13" spans="1:19" s="6" customFormat="1" ht="14" thickBot="1">
      <c r="A13" s="651" t="s">
        <v>141</v>
      </c>
      <c r="B13" s="652"/>
      <c r="C13" s="652"/>
      <c r="D13" s="653"/>
      <c r="E13" s="455">
        <f t="shared" ref="E13:O13" si="1">SUM(E7:E12)</f>
        <v>0</v>
      </c>
      <c r="F13" s="455">
        <f t="shared" si="1"/>
        <v>0</v>
      </c>
      <c r="G13" s="455">
        <f t="shared" si="1"/>
        <v>0</v>
      </c>
      <c r="H13" s="455">
        <f t="shared" si="1"/>
        <v>0</v>
      </c>
      <c r="I13" s="455">
        <f t="shared" si="1"/>
        <v>0</v>
      </c>
      <c r="J13" s="455">
        <f t="shared" si="1"/>
        <v>0</v>
      </c>
      <c r="K13" s="455">
        <f t="shared" si="1"/>
        <v>0</v>
      </c>
      <c r="L13" s="455">
        <f t="shared" si="1"/>
        <v>0</v>
      </c>
      <c r="M13" s="455">
        <f t="shared" si="1"/>
        <v>0</v>
      </c>
      <c r="N13" s="455">
        <f t="shared" si="1"/>
        <v>0</v>
      </c>
      <c r="O13" s="456">
        <f t="shared" si="1"/>
        <v>0</v>
      </c>
    </row>
    <row r="14" spans="1:19" s="9" customFormat="1" ht="5.25" customHeight="1" thickBot="1">
      <c r="A14" s="5"/>
      <c r="E14" s="72"/>
      <c r="F14" s="73"/>
      <c r="G14" s="73"/>
      <c r="H14" s="73"/>
      <c r="I14" s="73"/>
      <c r="J14" s="73"/>
      <c r="K14" s="73"/>
      <c r="L14" s="73"/>
      <c r="M14" s="73"/>
      <c r="N14" s="73"/>
      <c r="O14" s="81"/>
    </row>
    <row r="15" spans="1:19" s="9" customFormat="1" ht="31.5" customHeight="1" thickBot="1">
      <c r="A15" s="230" t="s">
        <v>186</v>
      </c>
      <c r="B15" s="654" t="s">
        <v>235</v>
      </c>
      <c r="C15" s="655"/>
      <c r="D15" s="291" t="s">
        <v>199</v>
      </c>
      <c r="E15" s="351" t="s">
        <v>96</v>
      </c>
      <c r="F15" s="351" t="s">
        <v>99</v>
      </c>
      <c r="G15" s="295" t="s">
        <v>97</v>
      </c>
      <c r="H15" s="351" t="s">
        <v>218</v>
      </c>
      <c r="I15" s="351" t="s">
        <v>219</v>
      </c>
      <c r="J15" s="351" t="s">
        <v>261</v>
      </c>
      <c r="K15" s="351" t="s">
        <v>262</v>
      </c>
      <c r="L15" s="351" t="s">
        <v>263</v>
      </c>
      <c r="M15" s="351" t="s">
        <v>264</v>
      </c>
      <c r="N15" s="351" t="s">
        <v>265</v>
      </c>
      <c r="O15" s="296" t="s">
        <v>117</v>
      </c>
    </row>
    <row r="16" spans="1:19" s="9" customFormat="1" ht="29" thickBot="1">
      <c r="A16" s="307">
        <v>6</v>
      </c>
      <c r="B16" s="660" t="s">
        <v>205</v>
      </c>
      <c r="C16" s="661"/>
      <c r="D16" s="285" t="s">
        <v>240</v>
      </c>
      <c r="E16" s="261">
        <v>32900</v>
      </c>
      <c r="F16" s="286">
        <v>86500</v>
      </c>
      <c r="G16" s="287"/>
      <c r="H16" s="287"/>
      <c r="I16" s="287"/>
      <c r="J16" s="287"/>
      <c r="K16" s="287"/>
      <c r="L16" s="287"/>
      <c r="M16" s="287"/>
      <c r="N16" s="287"/>
      <c r="O16" s="297">
        <f t="shared" ref="O16" si="2">SUM(E16:G16)</f>
        <v>119400</v>
      </c>
    </row>
    <row r="17" spans="1:15">
      <c r="A17" s="282"/>
      <c r="B17" s="662"/>
      <c r="C17" s="663"/>
      <c r="D17" s="213"/>
      <c r="E17" s="211"/>
      <c r="F17" s="214"/>
      <c r="G17" s="214"/>
      <c r="H17" s="212"/>
      <c r="I17" s="212"/>
      <c r="J17" s="212"/>
      <c r="K17" s="212"/>
      <c r="L17" s="212"/>
      <c r="M17" s="212"/>
      <c r="N17" s="212"/>
      <c r="O17" s="458">
        <f>SUM(E17:N17)</f>
        <v>0</v>
      </c>
    </row>
    <row r="18" spans="1:15">
      <c r="A18" s="282"/>
      <c r="B18" s="658"/>
      <c r="C18" s="659"/>
      <c r="D18" s="213"/>
      <c r="E18" s="211"/>
      <c r="F18" s="214"/>
      <c r="G18" s="214"/>
      <c r="H18" s="212"/>
      <c r="I18" s="212"/>
      <c r="J18" s="212"/>
      <c r="K18" s="212"/>
      <c r="L18" s="212"/>
      <c r="M18" s="212"/>
      <c r="N18" s="212"/>
      <c r="O18" s="458">
        <f>SUM(E18:N18)</f>
        <v>0</v>
      </c>
    </row>
    <row r="19" spans="1:15">
      <c r="A19" s="282"/>
      <c r="B19" s="658"/>
      <c r="C19" s="659"/>
      <c r="D19" s="213"/>
      <c r="E19" s="211"/>
      <c r="F19" s="214"/>
      <c r="G19" s="214"/>
      <c r="H19" s="212"/>
      <c r="I19" s="212"/>
      <c r="J19" s="212"/>
      <c r="K19" s="212"/>
      <c r="L19" s="212"/>
      <c r="M19" s="212"/>
      <c r="N19" s="212"/>
      <c r="O19" s="458">
        <f>SUM(E19:N19)</f>
        <v>0</v>
      </c>
    </row>
    <row r="20" spans="1:15">
      <c r="A20" s="282"/>
      <c r="B20" s="658"/>
      <c r="C20" s="659"/>
      <c r="D20" s="213"/>
      <c r="E20" s="211"/>
      <c r="F20" s="214"/>
      <c r="G20" s="214"/>
      <c r="H20" s="212"/>
      <c r="I20" s="212"/>
      <c r="J20" s="212"/>
      <c r="K20" s="212"/>
      <c r="L20" s="212"/>
      <c r="M20" s="212"/>
      <c r="N20" s="212"/>
      <c r="O20" s="458">
        <f>SUM(E20:N20)</f>
        <v>0</v>
      </c>
    </row>
    <row r="21" spans="1:15">
      <c r="A21" s="282"/>
      <c r="B21" s="658"/>
      <c r="C21" s="659"/>
      <c r="D21" s="213"/>
      <c r="E21" s="211"/>
      <c r="F21" s="214"/>
      <c r="G21" s="214"/>
      <c r="H21" s="212"/>
      <c r="I21" s="212"/>
      <c r="J21" s="212"/>
      <c r="K21" s="212"/>
      <c r="L21" s="212"/>
      <c r="M21" s="212"/>
      <c r="N21" s="212"/>
      <c r="O21" s="458">
        <f>SUM(E21:N21)</f>
        <v>0</v>
      </c>
    </row>
    <row r="22" spans="1:15" s="6" customFormat="1" ht="14" thickBot="1">
      <c r="A22" s="651" t="s">
        <v>141</v>
      </c>
      <c r="B22" s="652"/>
      <c r="C22" s="652"/>
      <c r="D22" s="653"/>
      <c r="E22" s="455">
        <f t="shared" ref="E22:O22" si="3">SUM(E17:E21)</f>
        <v>0</v>
      </c>
      <c r="F22" s="455">
        <f t="shared" si="3"/>
        <v>0</v>
      </c>
      <c r="G22" s="455">
        <f t="shared" si="3"/>
        <v>0</v>
      </c>
      <c r="H22" s="455">
        <f t="shared" si="3"/>
        <v>0</v>
      </c>
      <c r="I22" s="455">
        <f t="shared" si="3"/>
        <v>0</v>
      </c>
      <c r="J22" s="455">
        <f t="shared" si="3"/>
        <v>0</v>
      </c>
      <c r="K22" s="455">
        <f t="shared" si="3"/>
        <v>0</v>
      </c>
      <c r="L22" s="455">
        <f t="shared" si="3"/>
        <v>0</v>
      </c>
      <c r="M22" s="455">
        <f t="shared" si="3"/>
        <v>0</v>
      </c>
      <c r="N22" s="455">
        <f t="shared" si="3"/>
        <v>0</v>
      </c>
      <c r="O22" s="456">
        <f t="shared" si="3"/>
        <v>0</v>
      </c>
    </row>
    <row r="23" spans="1:15" s="23" customFormat="1" ht="7.5" customHeight="1" thickBot="1">
      <c r="A23" s="298"/>
      <c r="B23" s="22"/>
      <c r="C23" s="22"/>
      <c r="D23" s="22"/>
      <c r="E23" s="74"/>
      <c r="F23" s="74"/>
      <c r="G23" s="74"/>
      <c r="H23" s="74"/>
      <c r="I23" s="74"/>
      <c r="J23" s="74"/>
      <c r="K23" s="74"/>
      <c r="L23" s="74"/>
      <c r="M23" s="74"/>
      <c r="N23" s="74"/>
      <c r="O23" s="74"/>
    </row>
    <row r="24" spans="1:15" s="9" customFormat="1" ht="31" thickBot="1">
      <c r="A24" s="230" t="s">
        <v>186</v>
      </c>
      <c r="B24" s="654" t="s">
        <v>122</v>
      </c>
      <c r="C24" s="655"/>
      <c r="D24" s="291" t="s">
        <v>199</v>
      </c>
      <c r="E24" s="351" t="s">
        <v>96</v>
      </c>
      <c r="F24" s="351" t="s">
        <v>99</v>
      </c>
      <c r="G24" s="295" t="s">
        <v>97</v>
      </c>
      <c r="H24" s="351" t="s">
        <v>218</v>
      </c>
      <c r="I24" s="351" t="s">
        <v>219</v>
      </c>
      <c r="J24" s="351" t="s">
        <v>261</v>
      </c>
      <c r="K24" s="351" t="s">
        <v>262</v>
      </c>
      <c r="L24" s="351" t="s">
        <v>263</v>
      </c>
      <c r="M24" s="351" t="s">
        <v>264</v>
      </c>
      <c r="N24" s="351" t="s">
        <v>265</v>
      </c>
      <c r="O24" s="296" t="s">
        <v>117</v>
      </c>
    </row>
    <row r="25" spans="1:15">
      <c r="A25" s="282"/>
      <c r="B25" s="656"/>
      <c r="C25" s="657"/>
      <c r="D25" s="210"/>
      <c r="E25" s="211"/>
      <c r="F25" s="214"/>
      <c r="G25" s="214"/>
      <c r="H25" s="212"/>
      <c r="I25" s="212"/>
      <c r="J25" s="212"/>
      <c r="K25" s="212"/>
      <c r="L25" s="212"/>
      <c r="M25" s="212"/>
      <c r="N25" s="212"/>
      <c r="O25" s="458">
        <f>SUM(E25:N25)</f>
        <v>0</v>
      </c>
    </row>
    <row r="26" spans="1:15">
      <c r="A26" s="282"/>
      <c r="B26" s="658"/>
      <c r="C26" s="659"/>
      <c r="D26" s="213"/>
      <c r="E26" s="211"/>
      <c r="F26" s="214"/>
      <c r="G26" s="214"/>
      <c r="H26" s="212"/>
      <c r="I26" s="212"/>
      <c r="J26" s="212"/>
      <c r="K26" s="212"/>
      <c r="L26" s="212"/>
      <c r="M26" s="212"/>
      <c r="N26" s="212"/>
      <c r="O26" s="458">
        <f>SUM(E26:N26)</f>
        <v>0</v>
      </c>
    </row>
    <row r="27" spans="1:15" s="6" customFormat="1" ht="14" thickBot="1">
      <c r="A27" s="651" t="s">
        <v>141</v>
      </c>
      <c r="B27" s="652"/>
      <c r="C27" s="652"/>
      <c r="D27" s="653"/>
      <c r="E27" s="455">
        <f>SUM(E25:E26)</f>
        <v>0</v>
      </c>
      <c r="F27" s="455">
        <f>SUM(F25:F26)</f>
        <v>0</v>
      </c>
      <c r="G27" s="455">
        <f>SUM(G25:G26)</f>
        <v>0</v>
      </c>
      <c r="H27" s="455">
        <f>SUM(H25:H26)</f>
        <v>0</v>
      </c>
      <c r="I27" s="455">
        <f t="shared" ref="I27:N27" si="4">SUM(I25:I26)</f>
        <v>0</v>
      </c>
      <c r="J27" s="455">
        <f t="shared" si="4"/>
        <v>0</v>
      </c>
      <c r="K27" s="455">
        <f t="shared" si="4"/>
        <v>0</v>
      </c>
      <c r="L27" s="455">
        <f t="shared" si="4"/>
        <v>0</v>
      </c>
      <c r="M27" s="455">
        <f t="shared" si="4"/>
        <v>0</v>
      </c>
      <c r="N27" s="455">
        <f t="shared" si="4"/>
        <v>0</v>
      </c>
      <c r="O27" s="456">
        <f>SUM(E27:N27)</f>
        <v>0</v>
      </c>
    </row>
    <row r="28" spans="1:15" s="9" customFormat="1" ht="9.75" customHeight="1" thickBot="1">
      <c r="A28" s="5"/>
      <c r="E28" s="72"/>
      <c r="F28" s="73"/>
      <c r="G28" s="73"/>
      <c r="H28" s="73"/>
      <c r="I28" s="73"/>
      <c r="J28" s="73"/>
      <c r="K28" s="73"/>
      <c r="L28" s="73"/>
      <c r="M28" s="73"/>
      <c r="N28" s="73"/>
      <c r="O28" s="81"/>
    </row>
    <row r="29" spans="1:15" s="6" customFormat="1" ht="15.75" customHeight="1" thickBot="1">
      <c r="A29" s="646" t="s">
        <v>257</v>
      </c>
      <c r="B29" s="650"/>
      <c r="C29" s="650"/>
      <c r="D29" s="647"/>
      <c r="E29" s="441">
        <f t="shared" ref="E29:O29" si="5">E13+E22+E27</f>
        <v>0</v>
      </c>
      <c r="F29" s="441">
        <f t="shared" si="5"/>
        <v>0</v>
      </c>
      <c r="G29" s="441">
        <f t="shared" si="5"/>
        <v>0</v>
      </c>
      <c r="H29" s="441">
        <f t="shared" si="5"/>
        <v>0</v>
      </c>
      <c r="I29" s="441">
        <f t="shared" si="5"/>
        <v>0</v>
      </c>
      <c r="J29" s="441">
        <f t="shared" si="5"/>
        <v>0</v>
      </c>
      <c r="K29" s="441">
        <f t="shared" si="5"/>
        <v>0</v>
      </c>
      <c r="L29" s="441">
        <f t="shared" si="5"/>
        <v>0</v>
      </c>
      <c r="M29" s="441">
        <f t="shared" si="5"/>
        <v>0</v>
      </c>
      <c r="N29" s="441">
        <f t="shared" si="5"/>
        <v>0</v>
      </c>
      <c r="O29" s="457">
        <f t="shared" si="5"/>
        <v>0</v>
      </c>
    </row>
    <row r="30" spans="1:15" s="9" customFormat="1" ht="14" thickBot="1">
      <c r="E30" s="72"/>
      <c r="F30" s="73"/>
      <c r="G30" s="73"/>
      <c r="H30" s="73"/>
      <c r="I30" s="73"/>
      <c r="J30" s="73"/>
      <c r="K30" s="73"/>
      <c r="L30" s="73"/>
      <c r="M30" s="73"/>
      <c r="N30" s="73"/>
      <c r="O30" s="81"/>
    </row>
    <row r="31" spans="1:15" ht="11.25" customHeight="1">
      <c r="A31" s="624" t="s">
        <v>175</v>
      </c>
      <c r="B31" s="625"/>
      <c r="C31" s="625"/>
      <c r="D31" s="625"/>
      <c r="E31" s="625"/>
      <c r="F31" s="625"/>
      <c r="G31" s="625"/>
      <c r="H31" s="625"/>
      <c r="I31" s="625"/>
      <c r="J31" s="625"/>
      <c r="K31" s="625"/>
      <c r="L31" s="625"/>
      <c r="M31" s="625"/>
      <c r="N31" s="625"/>
      <c r="O31" s="626"/>
    </row>
    <row r="32" spans="1:15" ht="11.25" customHeight="1" thickBot="1">
      <c r="A32" s="627"/>
      <c r="B32" s="628"/>
      <c r="C32" s="628"/>
      <c r="D32" s="628"/>
      <c r="E32" s="628"/>
      <c r="F32" s="628"/>
      <c r="G32" s="628"/>
      <c r="H32" s="628"/>
      <c r="I32" s="628"/>
      <c r="J32" s="628"/>
      <c r="K32" s="628"/>
      <c r="L32" s="628"/>
      <c r="M32" s="628"/>
      <c r="N32" s="628"/>
      <c r="O32" s="629"/>
    </row>
    <row r="33" spans="5:15" s="9" customFormat="1">
      <c r="E33" s="72"/>
      <c r="F33" s="73"/>
      <c r="G33" s="73"/>
      <c r="H33" s="73"/>
      <c r="I33" s="73"/>
      <c r="J33" s="73"/>
      <c r="K33" s="73"/>
      <c r="L33" s="73"/>
      <c r="M33" s="73"/>
      <c r="N33" s="73"/>
      <c r="O33" s="81"/>
    </row>
    <row r="34" spans="5:15" s="9" customFormat="1">
      <c r="E34" s="72"/>
      <c r="F34" s="73"/>
      <c r="G34" s="73"/>
      <c r="H34" s="73"/>
      <c r="I34" s="73"/>
      <c r="J34" s="73"/>
      <c r="K34" s="73"/>
      <c r="L34" s="73"/>
      <c r="M34" s="73"/>
      <c r="N34" s="73"/>
      <c r="O34" s="81"/>
    </row>
    <row r="35" spans="5:15" s="9" customFormat="1">
      <c r="E35" s="72"/>
      <c r="F35" s="73"/>
      <c r="G35" s="73"/>
      <c r="H35" s="73"/>
      <c r="I35" s="73"/>
      <c r="J35" s="73"/>
      <c r="K35" s="73"/>
      <c r="L35" s="73"/>
      <c r="M35" s="73"/>
      <c r="N35" s="73"/>
      <c r="O35" s="81"/>
    </row>
    <row r="36" spans="5:15" s="9" customFormat="1">
      <c r="E36" s="72"/>
      <c r="F36" s="73"/>
      <c r="G36" s="73"/>
      <c r="H36" s="73"/>
      <c r="I36" s="73"/>
      <c r="J36" s="73"/>
      <c r="K36" s="73"/>
      <c r="L36" s="73"/>
      <c r="M36" s="73"/>
      <c r="N36" s="73"/>
      <c r="O36" s="81"/>
    </row>
    <row r="37" spans="5:15" s="9" customFormat="1">
      <c r="E37" s="72"/>
      <c r="F37" s="73"/>
      <c r="G37" s="73"/>
      <c r="H37" s="73"/>
      <c r="I37" s="73"/>
      <c r="J37" s="73"/>
      <c r="K37" s="73"/>
      <c r="L37" s="73"/>
      <c r="M37" s="73"/>
      <c r="N37" s="73"/>
      <c r="O37" s="81"/>
    </row>
    <row r="38" spans="5:15" s="9" customFormat="1">
      <c r="E38" s="72"/>
      <c r="F38" s="73"/>
      <c r="G38" s="73"/>
      <c r="H38" s="73"/>
      <c r="I38" s="73"/>
      <c r="J38" s="73"/>
      <c r="K38" s="73"/>
      <c r="L38" s="73"/>
      <c r="M38" s="73"/>
      <c r="N38" s="73"/>
      <c r="O38" s="81"/>
    </row>
    <row r="39" spans="5:15" s="9" customFormat="1">
      <c r="E39" s="72"/>
      <c r="F39" s="73"/>
      <c r="G39" s="73"/>
      <c r="H39" s="73"/>
      <c r="I39" s="73"/>
      <c r="J39" s="73"/>
      <c r="K39" s="73"/>
      <c r="L39" s="73"/>
      <c r="M39" s="73"/>
      <c r="N39" s="73"/>
      <c r="O39" s="81"/>
    </row>
    <row r="40" spans="5:15" s="9" customFormat="1">
      <c r="E40" s="72"/>
      <c r="F40" s="73"/>
      <c r="G40" s="73"/>
      <c r="H40" s="73"/>
      <c r="I40" s="73"/>
      <c r="J40" s="73"/>
      <c r="K40" s="73"/>
      <c r="L40" s="73"/>
      <c r="M40" s="73"/>
      <c r="N40" s="73"/>
      <c r="O40" s="81"/>
    </row>
    <row r="41" spans="5:15" s="9" customFormat="1">
      <c r="E41" s="72"/>
      <c r="F41" s="73"/>
      <c r="G41" s="73"/>
      <c r="H41" s="73"/>
      <c r="I41" s="73"/>
      <c r="J41" s="73"/>
      <c r="K41" s="73"/>
      <c r="L41" s="73"/>
      <c r="M41" s="73"/>
      <c r="N41" s="73"/>
      <c r="O41" s="81"/>
    </row>
    <row r="42" spans="5:15" s="9" customFormat="1">
      <c r="E42" s="72"/>
      <c r="F42" s="73"/>
      <c r="G42" s="73"/>
      <c r="H42" s="73"/>
      <c r="I42" s="73"/>
      <c r="J42" s="73"/>
      <c r="K42" s="73"/>
      <c r="L42" s="73"/>
      <c r="M42" s="73"/>
      <c r="N42" s="73"/>
      <c r="O42" s="81"/>
    </row>
    <row r="43" spans="5:15" s="9" customFormat="1">
      <c r="E43" s="72"/>
      <c r="F43" s="73"/>
      <c r="G43" s="73"/>
      <c r="H43" s="73"/>
      <c r="I43" s="73"/>
      <c r="J43" s="73"/>
      <c r="K43" s="73"/>
      <c r="L43" s="73"/>
      <c r="M43" s="73"/>
      <c r="N43" s="73"/>
      <c r="O43" s="81"/>
    </row>
    <row r="44" spans="5:15" s="9" customFormat="1">
      <c r="E44" s="72"/>
      <c r="F44" s="73"/>
      <c r="G44" s="73"/>
      <c r="H44" s="73"/>
      <c r="I44" s="73"/>
      <c r="J44" s="73"/>
      <c r="K44" s="73"/>
      <c r="L44" s="73"/>
      <c r="M44" s="73"/>
      <c r="N44" s="73"/>
      <c r="O44" s="81"/>
    </row>
    <row r="45" spans="5:15" s="9" customFormat="1">
      <c r="E45" s="72"/>
      <c r="F45" s="73"/>
      <c r="G45" s="73"/>
      <c r="H45" s="73"/>
      <c r="I45" s="73"/>
      <c r="J45" s="73"/>
      <c r="K45" s="73"/>
      <c r="L45" s="73"/>
      <c r="M45" s="73"/>
      <c r="N45" s="73"/>
      <c r="O45" s="81"/>
    </row>
    <row r="46" spans="5:15" s="9" customFormat="1">
      <c r="E46" s="72"/>
      <c r="F46" s="73"/>
      <c r="G46" s="73"/>
      <c r="H46" s="73"/>
      <c r="I46" s="73"/>
      <c r="J46" s="73"/>
      <c r="K46" s="73"/>
      <c r="L46" s="73"/>
      <c r="M46" s="73"/>
      <c r="N46" s="73"/>
      <c r="O46" s="81"/>
    </row>
    <row r="47" spans="5:15" s="9" customFormat="1">
      <c r="E47" s="72"/>
      <c r="F47" s="73"/>
      <c r="G47" s="73"/>
      <c r="H47" s="73"/>
      <c r="I47" s="73"/>
      <c r="J47" s="73"/>
      <c r="K47" s="73"/>
      <c r="L47" s="73"/>
      <c r="M47" s="73"/>
      <c r="N47" s="73"/>
      <c r="O47" s="81"/>
    </row>
    <row r="48" spans="5:15" s="9" customFormat="1">
      <c r="E48" s="72"/>
      <c r="F48" s="73"/>
      <c r="G48" s="73"/>
      <c r="H48" s="73"/>
      <c r="I48" s="73"/>
      <c r="J48" s="73"/>
      <c r="K48" s="73"/>
      <c r="L48" s="73"/>
      <c r="M48" s="73"/>
      <c r="N48" s="73"/>
      <c r="O48" s="81"/>
    </row>
    <row r="49" spans="5:15" s="9" customFormat="1">
      <c r="E49" s="72"/>
      <c r="F49" s="73"/>
      <c r="G49" s="73"/>
      <c r="H49" s="73"/>
      <c r="I49" s="73"/>
      <c r="J49" s="73"/>
      <c r="K49" s="73"/>
      <c r="L49" s="73"/>
      <c r="M49" s="73"/>
      <c r="N49" s="73"/>
      <c r="O49" s="81"/>
    </row>
    <row r="50" spans="5:15" s="9" customFormat="1">
      <c r="E50" s="72"/>
      <c r="F50" s="73"/>
      <c r="G50" s="73"/>
      <c r="H50" s="73"/>
      <c r="I50" s="73"/>
      <c r="J50" s="73"/>
      <c r="K50" s="73"/>
      <c r="L50" s="73"/>
      <c r="M50" s="73"/>
      <c r="N50" s="73"/>
      <c r="O50" s="81"/>
    </row>
  </sheetData>
  <sheetProtection sheet="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19">
    <mergeCell ref="B19:C19"/>
    <mergeCell ref="B20:C20"/>
    <mergeCell ref="B21:C21"/>
    <mergeCell ref="F1:O1"/>
    <mergeCell ref="A1:B1"/>
    <mergeCell ref="A2:O2"/>
    <mergeCell ref="A3:O3"/>
    <mergeCell ref="A31:O32"/>
    <mergeCell ref="A29:D29"/>
    <mergeCell ref="A22:D22"/>
    <mergeCell ref="A13:D13"/>
    <mergeCell ref="A27:D27"/>
    <mergeCell ref="B24:C24"/>
    <mergeCell ref="B25:C25"/>
    <mergeCell ref="B26:C26"/>
    <mergeCell ref="B15:C15"/>
    <mergeCell ref="B16:C16"/>
    <mergeCell ref="B17:C17"/>
    <mergeCell ref="B18:C18"/>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Z106"/>
  <sheetViews>
    <sheetView showGridLines="0" zoomScale="90" workbookViewId="0">
      <selection activeCell="AA80" sqref="AA80"/>
    </sheetView>
  </sheetViews>
  <sheetFormatPr baseColWidth="10" defaultColWidth="9.1640625" defaultRowHeight="13"/>
  <cols>
    <col min="1" max="1" width="8" style="20" customWidth="1"/>
    <col min="2" max="2" width="57.5" style="20" customWidth="1"/>
    <col min="3" max="3" width="12.5" style="424" customWidth="1"/>
    <col min="4" max="4" width="28.33203125" style="459" customWidth="1"/>
    <col min="5" max="5" width="50.83203125" style="425" customWidth="1"/>
    <col min="6" max="26" width="9.1640625" style="9"/>
    <col min="27" max="16384" width="9.1640625" style="20"/>
  </cols>
  <sheetData>
    <row r="1" spans="1:11" s="127" customFormat="1" ht="12.75" customHeight="1">
      <c r="A1" s="639" t="s">
        <v>156</v>
      </c>
      <c r="B1" s="639"/>
      <c r="C1" s="128"/>
      <c r="D1" s="129"/>
      <c r="E1" s="445"/>
      <c r="F1" s="358"/>
      <c r="G1" s="358"/>
      <c r="H1" s="358"/>
    </row>
    <row r="2" spans="1:11" s="13" customFormat="1" ht="19" thickBot="1">
      <c r="A2" s="664" t="s">
        <v>93</v>
      </c>
      <c r="B2" s="664"/>
      <c r="C2" s="664"/>
      <c r="D2" s="664"/>
      <c r="E2" s="664"/>
      <c r="F2" s="24"/>
      <c r="G2" s="24"/>
      <c r="H2" s="24"/>
      <c r="I2" s="12"/>
      <c r="J2" s="12"/>
      <c r="K2" s="12"/>
    </row>
    <row r="3" spans="1:11" s="9" customFormat="1" ht="74.25" customHeight="1" thickBot="1">
      <c r="A3" s="640" t="s">
        <v>237</v>
      </c>
      <c r="B3" s="641"/>
      <c r="C3" s="641"/>
      <c r="D3" s="641"/>
      <c r="E3" s="642"/>
    </row>
    <row r="4" spans="1:11" s="9" customFormat="1" ht="11.25" customHeight="1" thickBot="1">
      <c r="B4" s="1"/>
      <c r="C4" s="72"/>
      <c r="D4" s="80"/>
      <c r="E4" s="15"/>
    </row>
    <row r="5" spans="1:11" ht="15.75" customHeight="1" thickBot="1">
      <c r="A5" s="665" t="s">
        <v>211</v>
      </c>
      <c r="B5" s="666"/>
      <c r="C5" s="666"/>
      <c r="D5" s="666"/>
      <c r="E5" s="667"/>
    </row>
    <row r="6" spans="1:11" s="9" customFormat="1" ht="14" thickBot="1">
      <c r="B6" s="1"/>
      <c r="C6" s="72"/>
      <c r="D6" s="80"/>
      <c r="E6" s="15"/>
    </row>
    <row r="7" spans="1:11" s="6" customFormat="1" ht="29" thickBot="1">
      <c r="A7" s="197" t="s">
        <v>186</v>
      </c>
      <c r="B7" s="291" t="s">
        <v>135</v>
      </c>
      <c r="C7" s="293" t="s">
        <v>136</v>
      </c>
      <c r="D7" s="294" t="s">
        <v>106</v>
      </c>
      <c r="E7" s="352" t="s">
        <v>107</v>
      </c>
    </row>
    <row r="8" spans="1:11" s="6" customFormat="1" ht="15" thickBot="1">
      <c r="A8" s="643" t="s">
        <v>96</v>
      </c>
      <c r="B8" s="644"/>
      <c r="C8" s="644"/>
      <c r="D8" s="644"/>
      <c r="E8" s="645"/>
    </row>
    <row r="9" spans="1:11" s="460" customFormat="1" ht="15" thickBot="1">
      <c r="A9" s="281">
        <v>3</v>
      </c>
      <c r="B9" s="285" t="s">
        <v>177</v>
      </c>
      <c r="C9" s="261">
        <v>28000</v>
      </c>
      <c r="D9" s="299" t="s">
        <v>0</v>
      </c>
      <c r="E9" s="262" t="s">
        <v>1</v>
      </c>
    </row>
    <row r="10" spans="1:11">
      <c r="A10" s="282"/>
      <c r="B10" s="274"/>
      <c r="C10" s="192"/>
      <c r="D10" s="218"/>
      <c r="E10" s="196"/>
    </row>
    <row r="11" spans="1:11">
      <c r="A11" s="282"/>
      <c r="B11" s="274"/>
      <c r="C11" s="192"/>
      <c r="D11" s="218"/>
      <c r="E11" s="196"/>
    </row>
    <row r="12" spans="1:11">
      <c r="A12" s="282"/>
      <c r="B12" s="274"/>
      <c r="C12" s="192"/>
      <c r="D12" s="218"/>
      <c r="E12" s="196"/>
    </row>
    <row r="13" spans="1:11">
      <c r="A13" s="282"/>
      <c r="B13" s="274"/>
      <c r="C13" s="192"/>
      <c r="D13" s="218"/>
      <c r="E13" s="196"/>
    </row>
    <row r="14" spans="1:11" ht="14" thickBot="1">
      <c r="A14" s="283"/>
      <c r="B14" s="278"/>
      <c r="C14" s="301"/>
      <c r="D14" s="302"/>
      <c r="E14" s="259"/>
    </row>
    <row r="15" spans="1:11" s="9" customFormat="1" ht="14" thickBot="1">
      <c r="A15" s="646" t="s">
        <v>100</v>
      </c>
      <c r="B15" s="647"/>
      <c r="C15" s="438">
        <f>SUM(C10:C14)</f>
        <v>0</v>
      </c>
      <c r="D15" s="461"/>
      <c r="E15" s="462"/>
    </row>
    <row r="16" spans="1:11" s="6" customFormat="1" ht="15" thickBot="1">
      <c r="A16" s="643" t="s">
        <v>99</v>
      </c>
      <c r="B16" s="644"/>
      <c r="C16" s="644"/>
      <c r="D16" s="644"/>
      <c r="E16" s="645"/>
    </row>
    <row r="17" spans="1:5">
      <c r="A17" s="284"/>
      <c r="B17" s="273"/>
      <c r="C17" s="192"/>
      <c r="D17" s="300"/>
      <c r="E17" s="193"/>
    </row>
    <row r="18" spans="1:5">
      <c r="A18" s="282"/>
      <c r="B18" s="274"/>
      <c r="C18" s="205"/>
      <c r="D18" s="218"/>
      <c r="E18" s="196"/>
    </row>
    <row r="19" spans="1:5">
      <c r="A19" s="282"/>
      <c r="B19" s="274"/>
      <c r="C19" s="205"/>
      <c r="D19" s="218"/>
      <c r="E19" s="196"/>
    </row>
    <row r="20" spans="1:5">
      <c r="A20" s="282"/>
      <c r="B20" s="274"/>
      <c r="C20" s="205"/>
      <c r="D20" s="218"/>
      <c r="E20" s="196"/>
    </row>
    <row r="21" spans="1:5" ht="14" thickBot="1">
      <c r="A21" s="283"/>
      <c r="B21" s="278"/>
      <c r="C21" s="269"/>
      <c r="D21" s="302"/>
      <c r="E21" s="259"/>
    </row>
    <row r="22" spans="1:5" s="9" customFormat="1" ht="14" thickBot="1">
      <c r="A22" s="646" t="s">
        <v>101</v>
      </c>
      <c r="B22" s="647"/>
      <c r="C22" s="438">
        <f>SUM(C17:C21)</f>
        <v>0</v>
      </c>
      <c r="D22" s="461"/>
      <c r="E22" s="462"/>
    </row>
    <row r="23" spans="1:5" s="9" customFormat="1" ht="15" thickBot="1">
      <c r="A23" s="643" t="s">
        <v>97</v>
      </c>
      <c r="B23" s="644"/>
      <c r="C23" s="644"/>
      <c r="D23" s="644"/>
      <c r="E23" s="645"/>
    </row>
    <row r="24" spans="1:5">
      <c r="A24" s="284"/>
      <c r="B24" s="273"/>
      <c r="C24" s="192"/>
      <c r="D24" s="300"/>
      <c r="E24" s="193"/>
    </row>
    <row r="25" spans="1:5">
      <c r="A25" s="282"/>
      <c r="B25" s="274"/>
      <c r="C25" s="205"/>
      <c r="D25" s="218"/>
      <c r="E25" s="196"/>
    </row>
    <row r="26" spans="1:5">
      <c r="A26" s="282"/>
      <c r="B26" s="274"/>
      <c r="C26" s="205"/>
      <c r="D26" s="218"/>
      <c r="E26" s="196"/>
    </row>
    <row r="27" spans="1:5">
      <c r="A27" s="282"/>
      <c r="B27" s="274"/>
      <c r="C27" s="205"/>
      <c r="D27" s="218"/>
      <c r="E27" s="196"/>
    </row>
    <row r="28" spans="1:5" ht="14" thickBot="1">
      <c r="A28" s="283"/>
      <c r="B28" s="278"/>
      <c r="C28" s="269"/>
      <c r="D28" s="302"/>
      <c r="E28" s="259"/>
    </row>
    <row r="29" spans="1:5" s="9" customFormat="1" ht="15.75" customHeight="1" thickBot="1">
      <c r="A29" s="646" t="s">
        <v>102</v>
      </c>
      <c r="B29" s="647"/>
      <c r="C29" s="438">
        <f>SUM(C24:C28)</f>
        <v>0</v>
      </c>
      <c r="D29" s="461"/>
      <c r="E29" s="462"/>
    </row>
    <row r="30" spans="1:5" s="9" customFormat="1" ht="15.75" customHeight="1" thickBot="1">
      <c r="A30" s="643" t="s">
        <v>218</v>
      </c>
      <c r="B30" s="644"/>
      <c r="C30" s="644"/>
      <c r="D30" s="644"/>
      <c r="E30" s="645"/>
    </row>
    <row r="31" spans="1:5" ht="15.75" customHeight="1">
      <c r="A31" s="284"/>
      <c r="B31" s="273"/>
      <c r="C31" s="192"/>
      <c r="D31" s="300"/>
      <c r="E31" s="193"/>
    </row>
    <row r="32" spans="1:5" ht="15.75" customHeight="1">
      <c r="A32" s="282"/>
      <c r="B32" s="274"/>
      <c r="C32" s="205"/>
      <c r="D32" s="218"/>
      <c r="E32" s="196"/>
    </row>
    <row r="33" spans="1:5" ht="15.75" customHeight="1">
      <c r="A33" s="282"/>
      <c r="B33" s="274"/>
      <c r="C33" s="205"/>
      <c r="D33" s="218"/>
      <c r="E33" s="196"/>
    </row>
    <row r="34" spans="1:5" ht="15.75" customHeight="1">
      <c r="A34" s="282"/>
      <c r="B34" s="274"/>
      <c r="C34" s="205"/>
      <c r="D34" s="218"/>
      <c r="E34" s="196"/>
    </row>
    <row r="35" spans="1:5" ht="15.75" customHeight="1" thickBot="1">
      <c r="A35" s="283"/>
      <c r="B35" s="278"/>
      <c r="C35" s="269"/>
      <c r="D35" s="302"/>
      <c r="E35" s="259"/>
    </row>
    <row r="36" spans="1:5" s="9" customFormat="1" ht="15.75" customHeight="1" thickBot="1">
      <c r="A36" s="646" t="s">
        <v>221</v>
      </c>
      <c r="B36" s="647"/>
      <c r="C36" s="438">
        <f>SUM(C31:C35)</f>
        <v>0</v>
      </c>
      <c r="D36" s="461"/>
      <c r="E36" s="462"/>
    </row>
    <row r="37" spans="1:5" s="6" customFormat="1" ht="15.75" customHeight="1" thickBot="1">
      <c r="A37" s="643" t="s">
        <v>219</v>
      </c>
      <c r="B37" s="644"/>
      <c r="C37" s="644"/>
      <c r="D37" s="644"/>
      <c r="E37" s="645"/>
    </row>
    <row r="38" spans="1:5">
      <c r="A38" s="284"/>
      <c r="B38" s="273"/>
      <c r="C38" s="192"/>
      <c r="D38" s="300"/>
      <c r="E38" s="193"/>
    </row>
    <row r="39" spans="1:5">
      <c r="A39" s="282"/>
      <c r="B39" s="274"/>
      <c r="C39" s="192"/>
      <c r="D39" s="218"/>
      <c r="E39" s="196"/>
    </row>
    <row r="40" spans="1:5">
      <c r="A40" s="282"/>
      <c r="B40" s="274"/>
      <c r="C40" s="192"/>
      <c r="D40" s="218"/>
      <c r="E40" s="196"/>
    </row>
    <row r="41" spans="1:5">
      <c r="A41" s="282"/>
      <c r="B41" s="274"/>
      <c r="C41" s="192"/>
      <c r="D41" s="218"/>
      <c r="E41" s="196"/>
    </row>
    <row r="42" spans="1:5" ht="13.5" customHeight="1" thickBot="1">
      <c r="A42" s="283"/>
      <c r="B42" s="278"/>
      <c r="C42" s="301"/>
      <c r="D42" s="302"/>
      <c r="E42" s="259"/>
    </row>
    <row r="43" spans="1:5" s="9" customFormat="1" ht="13.5" customHeight="1" thickBot="1">
      <c r="A43" s="646" t="s">
        <v>220</v>
      </c>
      <c r="B43" s="647"/>
      <c r="C43" s="438">
        <f>SUM(C38:C42)</f>
        <v>0</v>
      </c>
      <c r="D43" s="461"/>
      <c r="E43" s="462"/>
    </row>
    <row r="44" spans="1:5" s="9" customFormat="1" ht="15" thickBot="1">
      <c r="A44" s="643" t="s">
        <v>261</v>
      </c>
      <c r="B44" s="644"/>
      <c r="C44" s="644"/>
      <c r="D44" s="644"/>
      <c r="E44" s="645"/>
    </row>
    <row r="45" spans="1:5" s="9" customFormat="1">
      <c r="A45" s="282"/>
      <c r="B45" s="274"/>
      <c r="C45" s="192"/>
      <c r="D45" s="218"/>
      <c r="E45" s="196"/>
    </row>
    <row r="46" spans="1:5" ht="11.25" customHeight="1">
      <c r="A46" s="282"/>
      <c r="B46" s="274"/>
      <c r="C46" s="192"/>
      <c r="D46" s="218"/>
      <c r="E46" s="196"/>
    </row>
    <row r="47" spans="1:5" ht="11.25" customHeight="1">
      <c r="A47" s="282"/>
      <c r="B47" s="274"/>
      <c r="C47" s="192"/>
      <c r="D47" s="218"/>
      <c r="E47" s="196"/>
    </row>
    <row r="48" spans="1:5" s="9" customFormat="1">
      <c r="A48" s="282"/>
      <c r="B48" s="274"/>
      <c r="C48" s="192"/>
      <c r="D48" s="218"/>
      <c r="E48" s="196"/>
    </row>
    <row r="49" spans="1:5" s="9" customFormat="1" ht="14" thickBot="1">
      <c r="A49" s="283"/>
      <c r="B49" s="278"/>
      <c r="C49" s="301"/>
      <c r="D49" s="302"/>
      <c r="E49" s="259"/>
    </row>
    <row r="50" spans="1:5" s="9" customFormat="1" ht="14" thickBot="1">
      <c r="A50" s="646" t="s">
        <v>267</v>
      </c>
      <c r="B50" s="647"/>
      <c r="C50" s="438">
        <f>SUM(C45:C49)</f>
        <v>0</v>
      </c>
      <c r="D50" s="461"/>
      <c r="E50" s="462"/>
    </row>
    <row r="51" spans="1:5" s="9" customFormat="1" ht="15" thickBot="1">
      <c r="A51" s="643" t="s">
        <v>262</v>
      </c>
      <c r="B51" s="644"/>
      <c r="C51" s="644"/>
      <c r="D51" s="644"/>
      <c r="E51" s="645"/>
    </row>
    <row r="52" spans="1:5" s="9" customFormat="1">
      <c r="A52" s="284"/>
      <c r="B52" s="273"/>
      <c r="C52" s="192"/>
      <c r="D52" s="300"/>
      <c r="E52" s="193"/>
    </row>
    <row r="53" spans="1:5" s="9" customFormat="1">
      <c r="A53" s="282"/>
      <c r="B53" s="274"/>
      <c r="C53" s="205"/>
      <c r="D53" s="218"/>
      <c r="E53" s="196"/>
    </row>
    <row r="54" spans="1:5" s="9" customFormat="1">
      <c r="A54" s="282"/>
      <c r="B54" s="274"/>
      <c r="C54" s="205"/>
      <c r="D54" s="218"/>
      <c r="E54" s="196"/>
    </row>
    <row r="55" spans="1:5" s="9" customFormat="1">
      <c r="A55" s="282"/>
      <c r="B55" s="274"/>
      <c r="C55" s="205"/>
      <c r="D55" s="218"/>
      <c r="E55" s="196"/>
    </row>
    <row r="56" spans="1:5" s="9" customFormat="1" ht="14" thickBot="1">
      <c r="A56" s="283"/>
      <c r="B56" s="278"/>
      <c r="C56" s="269"/>
      <c r="D56" s="302"/>
      <c r="E56" s="259"/>
    </row>
    <row r="57" spans="1:5" s="9" customFormat="1" ht="14" thickBot="1">
      <c r="A57" s="646" t="s">
        <v>269</v>
      </c>
      <c r="B57" s="647"/>
      <c r="C57" s="438">
        <f>SUM(C52:C56)</f>
        <v>0</v>
      </c>
      <c r="D57" s="461"/>
      <c r="E57" s="462"/>
    </row>
    <row r="58" spans="1:5" s="9" customFormat="1" ht="15" thickBot="1">
      <c r="A58" s="643" t="s">
        <v>263</v>
      </c>
      <c r="B58" s="644"/>
      <c r="C58" s="644"/>
      <c r="D58" s="644"/>
      <c r="E58" s="645"/>
    </row>
    <row r="59" spans="1:5" s="9" customFormat="1">
      <c r="A59" s="284"/>
      <c r="B59" s="273"/>
      <c r="C59" s="192"/>
      <c r="D59" s="300"/>
      <c r="E59" s="193"/>
    </row>
    <row r="60" spans="1:5" s="9" customFormat="1">
      <c r="A60" s="282"/>
      <c r="B60" s="274"/>
      <c r="C60" s="205"/>
      <c r="D60" s="218"/>
      <c r="E60" s="196"/>
    </row>
    <row r="61" spans="1:5" s="9" customFormat="1">
      <c r="A61" s="282"/>
      <c r="B61" s="274"/>
      <c r="C61" s="205"/>
      <c r="D61" s="218"/>
      <c r="E61" s="196"/>
    </row>
    <row r="62" spans="1:5" s="9" customFormat="1">
      <c r="A62" s="282"/>
      <c r="B62" s="274"/>
      <c r="C62" s="205"/>
      <c r="D62" s="218"/>
      <c r="E62" s="196"/>
    </row>
    <row r="63" spans="1:5" s="9" customFormat="1" ht="14" thickBot="1">
      <c r="A63" s="283"/>
      <c r="B63" s="278"/>
      <c r="C63" s="269"/>
      <c r="D63" s="302"/>
      <c r="E63" s="259"/>
    </row>
    <row r="64" spans="1:5" s="9" customFormat="1" ht="14" thickBot="1">
      <c r="A64" s="646" t="s">
        <v>271</v>
      </c>
      <c r="B64" s="647"/>
      <c r="C64" s="438">
        <f>SUM(C59:C63)</f>
        <v>0</v>
      </c>
      <c r="D64" s="461"/>
      <c r="E64" s="462"/>
    </row>
    <row r="65" spans="1:5" s="9" customFormat="1" ht="15" thickBot="1">
      <c r="A65" s="643" t="s">
        <v>264</v>
      </c>
      <c r="B65" s="644"/>
      <c r="C65" s="644"/>
      <c r="D65" s="644"/>
      <c r="E65" s="645"/>
    </row>
    <row r="66" spans="1:5" s="9" customFormat="1">
      <c r="A66" s="284"/>
      <c r="B66" s="273"/>
      <c r="C66" s="192"/>
      <c r="D66" s="300"/>
      <c r="E66" s="193"/>
    </row>
    <row r="67" spans="1:5" s="9" customFormat="1">
      <c r="A67" s="282"/>
      <c r="B67" s="274"/>
      <c r="C67" s="205"/>
      <c r="D67" s="218"/>
      <c r="E67" s="196"/>
    </row>
    <row r="68" spans="1:5" s="9" customFormat="1">
      <c r="A68" s="282"/>
      <c r="B68" s="274"/>
      <c r="C68" s="205"/>
      <c r="D68" s="218"/>
      <c r="E68" s="196"/>
    </row>
    <row r="69" spans="1:5" s="9" customFormat="1">
      <c r="A69" s="282"/>
      <c r="B69" s="274"/>
      <c r="C69" s="205"/>
      <c r="D69" s="218"/>
      <c r="E69" s="196"/>
    </row>
    <row r="70" spans="1:5" s="9" customFormat="1" ht="14" thickBot="1">
      <c r="A70" s="283"/>
      <c r="B70" s="278"/>
      <c r="C70" s="269"/>
      <c r="D70" s="302"/>
      <c r="E70" s="259"/>
    </row>
    <row r="71" spans="1:5" ht="14" thickBot="1">
      <c r="A71" s="646" t="s">
        <v>273</v>
      </c>
      <c r="B71" s="647"/>
      <c r="C71" s="438">
        <f>SUM(C66:C70)</f>
        <v>0</v>
      </c>
      <c r="D71" s="461"/>
      <c r="E71" s="462"/>
    </row>
    <row r="72" spans="1:5" ht="15" thickBot="1">
      <c r="A72" s="643" t="s">
        <v>265</v>
      </c>
      <c r="B72" s="644"/>
      <c r="C72" s="644"/>
      <c r="D72" s="644"/>
      <c r="E72" s="645"/>
    </row>
    <row r="73" spans="1:5">
      <c r="A73" s="284"/>
      <c r="B73" s="273"/>
      <c r="C73" s="192"/>
      <c r="D73" s="300"/>
      <c r="E73" s="193"/>
    </row>
    <row r="74" spans="1:5">
      <c r="A74" s="282"/>
      <c r="B74" s="274"/>
      <c r="C74" s="192"/>
      <c r="D74" s="218"/>
      <c r="E74" s="196"/>
    </row>
    <row r="75" spans="1:5">
      <c r="A75" s="282"/>
      <c r="B75" s="274"/>
      <c r="C75" s="192"/>
      <c r="D75" s="218"/>
      <c r="E75" s="196"/>
    </row>
    <row r="76" spans="1:5">
      <c r="A76" s="282"/>
      <c r="B76" s="274"/>
      <c r="C76" s="192"/>
      <c r="D76" s="218"/>
      <c r="E76" s="196"/>
    </row>
    <row r="77" spans="1:5" ht="14" thickBot="1">
      <c r="A77" s="283"/>
      <c r="B77" s="278"/>
      <c r="C77" s="301"/>
      <c r="D77" s="302"/>
      <c r="E77" s="259"/>
    </row>
    <row r="78" spans="1:5" ht="14" thickBot="1">
      <c r="A78" s="646" t="s">
        <v>275</v>
      </c>
      <c r="B78" s="647"/>
      <c r="C78" s="438">
        <f>SUM(C73:C77)</f>
        <v>0</v>
      </c>
      <c r="D78" s="461"/>
      <c r="E78" s="462"/>
    </row>
    <row r="79" spans="1:5" ht="14" thickBot="1">
      <c r="A79" s="509"/>
      <c r="B79" s="511"/>
      <c r="C79" s="510"/>
      <c r="D79" s="514"/>
      <c r="E79" s="513"/>
    </row>
    <row r="80" spans="1:5" ht="14" thickBot="1">
      <c r="A80" s="646" t="s">
        <v>251</v>
      </c>
      <c r="B80" s="647"/>
      <c r="C80" s="441">
        <f>(C15+C22+C29+C36+C43+C50+C57+C64+C71+C78)</f>
        <v>0</v>
      </c>
      <c r="D80" s="463"/>
      <c r="E80" s="464"/>
    </row>
    <row r="81" spans="1:5" ht="14" thickBot="1">
      <c r="A81" s="9"/>
      <c r="B81" s="9"/>
      <c r="C81" s="72"/>
      <c r="D81" s="80"/>
      <c r="E81" s="15"/>
    </row>
    <row r="82" spans="1:5">
      <c r="A82" s="624" t="s">
        <v>175</v>
      </c>
      <c r="B82" s="625"/>
      <c r="C82" s="625"/>
      <c r="D82" s="625"/>
      <c r="E82" s="626"/>
    </row>
    <row r="83" spans="1:5" ht="14" thickBot="1">
      <c r="A83" s="627"/>
      <c r="B83" s="628"/>
      <c r="C83" s="628"/>
      <c r="D83" s="628"/>
      <c r="E83" s="629"/>
    </row>
    <row r="84" spans="1:5">
      <c r="A84" s="9"/>
      <c r="B84" s="9"/>
      <c r="C84" s="72"/>
      <c r="D84" s="80"/>
      <c r="E84" s="15"/>
    </row>
    <row r="85" spans="1:5">
      <c r="A85" s="9"/>
      <c r="B85" s="9"/>
      <c r="C85" s="72"/>
      <c r="D85" s="80"/>
      <c r="E85" s="15"/>
    </row>
    <row r="86" spans="1:5">
      <c r="A86" s="9"/>
      <c r="B86" s="9"/>
      <c r="C86" s="72"/>
      <c r="D86" s="80"/>
      <c r="E86" s="15"/>
    </row>
    <row r="87" spans="1:5">
      <c r="A87" s="9"/>
      <c r="B87" s="9"/>
      <c r="C87" s="72"/>
      <c r="D87" s="80"/>
      <c r="E87" s="15"/>
    </row>
    <row r="88" spans="1:5">
      <c r="A88" s="9"/>
      <c r="B88" s="9"/>
      <c r="C88" s="72"/>
      <c r="D88" s="80"/>
      <c r="E88" s="15"/>
    </row>
    <row r="89" spans="1:5">
      <c r="A89" s="9"/>
      <c r="B89" s="9"/>
      <c r="C89" s="72"/>
      <c r="D89" s="80"/>
      <c r="E89" s="15"/>
    </row>
    <row r="90" spans="1:5">
      <c r="A90" s="9"/>
      <c r="B90" s="9"/>
      <c r="C90" s="72"/>
      <c r="D90" s="80"/>
      <c r="E90" s="15"/>
    </row>
    <row r="91" spans="1:5">
      <c r="A91" s="9"/>
      <c r="B91" s="9"/>
      <c r="C91" s="72"/>
      <c r="D91" s="80"/>
      <c r="E91" s="15"/>
    </row>
    <row r="92" spans="1:5">
      <c r="A92" s="9"/>
      <c r="B92" s="9"/>
      <c r="C92" s="72"/>
      <c r="D92" s="80"/>
      <c r="E92" s="15"/>
    </row>
    <row r="93" spans="1:5">
      <c r="A93" s="9"/>
      <c r="B93" s="9"/>
      <c r="C93" s="72"/>
      <c r="D93" s="80"/>
      <c r="E93" s="15"/>
    </row>
    <row r="94" spans="1:5">
      <c r="A94" s="9"/>
      <c r="B94" s="9"/>
      <c r="C94" s="72"/>
      <c r="D94" s="80"/>
      <c r="E94" s="15"/>
    </row>
    <row r="95" spans="1:5">
      <c r="A95" s="9"/>
      <c r="B95" s="9"/>
      <c r="C95" s="72"/>
      <c r="D95" s="80"/>
      <c r="E95" s="15"/>
    </row>
    <row r="96" spans="1:5">
      <c r="A96" s="9"/>
      <c r="B96" s="9"/>
      <c r="C96" s="72"/>
      <c r="D96" s="80"/>
      <c r="E96" s="15"/>
    </row>
    <row r="97" spans="1:5">
      <c r="A97" s="9"/>
      <c r="B97" s="9"/>
      <c r="C97" s="72"/>
      <c r="D97" s="80"/>
      <c r="E97" s="15"/>
    </row>
    <row r="98" spans="1:5">
      <c r="A98" s="9"/>
      <c r="B98" s="9"/>
      <c r="C98" s="72"/>
      <c r="D98" s="80"/>
      <c r="E98" s="15"/>
    </row>
    <row r="99" spans="1:5">
      <c r="A99" s="9"/>
      <c r="B99" s="9"/>
      <c r="C99" s="72"/>
      <c r="D99" s="80"/>
      <c r="E99" s="15"/>
    </row>
    <row r="100" spans="1:5">
      <c r="A100" s="9"/>
      <c r="B100" s="9"/>
      <c r="C100" s="72"/>
      <c r="D100" s="80"/>
      <c r="E100" s="15"/>
    </row>
    <row r="101" spans="1:5">
      <c r="A101" s="9"/>
      <c r="B101" s="9"/>
      <c r="C101" s="72"/>
      <c r="D101" s="80"/>
      <c r="E101" s="15"/>
    </row>
    <row r="102" spans="1:5">
      <c r="A102" s="9"/>
      <c r="B102" s="9"/>
      <c r="C102" s="72"/>
      <c r="D102" s="80"/>
      <c r="E102" s="15"/>
    </row>
    <row r="103" spans="1:5">
      <c r="A103" s="9"/>
      <c r="B103" s="9"/>
      <c r="C103" s="72"/>
      <c r="D103" s="80"/>
      <c r="E103" s="15"/>
    </row>
    <row r="104" spans="1:5">
      <c r="A104" s="9"/>
      <c r="B104" s="9"/>
      <c r="C104" s="72"/>
      <c r="D104" s="80"/>
      <c r="E104" s="15"/>
    </row>
    <row r="105" spans="1:5">
      <c r="A105" s="9"/>
      <c r="B105" s="9"/>
      <c r="C105" s="72"/>
      <c r="D105" s="80"/>
      <c r="E105" s="15"/>
    </row>
    <row r="106" spans="1:5">
      <c r="A106" s="9"/>
      <c r="B106" s="9"/>
      <c r="C106" s="72"/>
      <c r="D106" s="80"/>
      <c r="E106"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26">
    <mergeCell ref="A64:B64"/>
    <mergeCell ref="A65:E65"/>
    <mergeCell ref="A71:B71"/>
    <mergeCell ref="A72:E72"/>
    <mergeCell ref="A78:B78"/>
    <mergeCell ref="A44:E44"/>
    <mergeCell ref="A50:B50"/>
    <mergeCell ref="A51:E51"/>
    <mergeCell ref="A57:B57"/>
    <mergeCell ref="A58:E58"/>
    <mergeCell ref="A1:B1"/>
    <mergeCell ref="A2:E2"/>
    <mergeCell ref="A3:E3"/>
    <mergeCell ref="A5:E5"/>
    <mergeCell ref="A82:E83"/>
    <mergeCell ref="A8:E8"/>
    <mergeCell ref="A16:E16"/>
    <mergeCell ref="A37:E37"/>
    <mergeCell ref="A23:E23"/>
    <mergeCell ref="A30:E30"/>
    <mergeCell ref="A80:B80"/>
    <mergeCell ref="A43:B43"/>
    <mergeCell ref="A36:B36"/>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Z111"/>
  <sheetViews>
    <sheetView showGridLines="0" zoomScale="90" workbookViewId="0">
      <selection activeCell="E13" sqref="E13"/>
    </sheetView>
  </sheetViews>
  <sheetFormatPr baseColWidth="10" defaultColWidth="9.1640625" defaultRowHeight="13"/>
  <cols>
    <col min="1" max="1" width="7.6640625" style="20" customWidth="1"/>
    <col min="2" max="2" width="42.33203125" style="20" customWidth="1"/>
    <col min="3" max="3" width="14.1640625" style="424" customWidth="1"/>
    <col min="4" max="4" width="36.1640625" style="465" customWidth="1"/>
    <col min="5" max="5" width="61.6640625" style="425" customWidth="1"/>
    <col min="6" max="26" width="9.1640625" style="9"/>
    <col min="27" max="16384" width="9.1640625" style="20"/>
  </cols>
  <sheetData>
    <row r="1" spans="1:8" s="127" customFormat="1" ht="12.75" customHeight="1">
      <c r="A1" s="639" t="s">
        <v>156</v>
      </c>
      <c r="B1" s="639"/>
      <c r="C1" s="129"/>
      <c r="D1" s="358"/>
      <c r="E1" s="445"/>
    </row>
    <row r="2" spans="1:8" s="13" customFormat="1" ht="19" thickBot="1">
      <c r="A2" s="668" t="s">
        <v>94</v>
      </c>
      <c r="B2" s="668"/>
      <c r="C2" s="668"/>
      <c r="D2" s="668"/>
      <c r="E2" s="668"/>
      <c r="F2" s="12"/>
      <c r="G2" s="12"/>
      <c r="H2" s="12"/>
    </row>
    <row r="3" spans="1:8" s="9" customFormat="1" ht="75" customHeight="1" thickBot="1">
      <c r="A3" s="669" t="s">
        <v>227</v>
      </c>
      <c r="B3" s="670"/>
      <c r="C3" s="670"/>
      <c r="D3" s="670"/>
      <c r="E3" s="671"/>
    </row>
    <row r="4" spans="1:8" s="9" customFormat="1" ht="6.75" customHeight="1" thickBot="1">
      <c r="B4" s="1"/>
      <c r="C4" s="72"/>
      <c r="D4" s="83"/>
      <c r="E4" s="15"/>
    </row>
    <row r="5" spans="1:8" s="6" customFormat="1" ht="29" thickBot="1">
      <c r="A5" s="230" t="s">
        <v>186</v>
      </c>
      <c r="B5" s="291" t="s">
        <v>187</v>
      </c>
      <c r="C5" s="293" t="s">
        <v>119</v>
      </c>
      <c r="D5" s="294" t="s">
        <v>106</v>
      </c>
      <c r="E5" s="352" t="s">
        <v>107</v>
      </c>
    </row>
    <row r="6" spans="1:8" s="6" customFormat="1" ht="15" customHeight="1" thickBot="1">
      <c r="A6" s="643" t="s">
        <v>96</v>
      </c>
      <c r="B6" s="644"/>
      <c r="C6" s="644"/>
      <c r="D6" s="644"/>
      <c r="E6" s="645"/>
    </row>
    <row r="7" spans="1:8" s="9" customFormat="1" ht="13.5" customHeight="1" thickBot="1">
      <c r="A7" s="267">
        <v>5</v>
      </c>
      <c r="B7" s="260" t="s">
        <v>188</v>
      </c>
      <c r="C7" s="261">
        <v>16000</v>
      </c>
      <c r="D7" s="303" t="s">
        <v>142</v>
      </c>
      <c r="E7" s="262" t="s">
        <v>143</v>
      </c>
    </row>
    <row r="8" spans="1:8">
      <c r="A8" s="282"/>
      <c r="B8" s="273"/>
      <c r="C8" s="192"/>
      <c r="D8" s="219"/>
      <c r="E8" s="193"/>
    </row>
    <row r="9" spans="1:8">
      <c r="A9" s="282"/>
      <c r="B9" s="273"/>
      <c r="C9" s="192"/>
      <c r="D9" s="219"/>
      <c r="E9" s="193"/>
    </row>
    <row r="10" spans="1:8">
      <c r="A10" s="282"/>
      <c r="B10" s="274"/>
      <c r="C10" s="205"/>
      <c r="D10" s="220"/>
      <c r="E10" s="196"/>
    </row>
    <row r="11" spans="1:8">
      <c r="A11" s="282"/>
      <c r="B11" s="274"/>
      <c r="C11" s="205"/>
      <c r="D11" s="220"/>
      <c r="E11" s="196"/>
    </row>
    <row r="12" spans="1:8">
      <c r="A12" s="282"/>
      <c r="B12" s="274"/>
      <c r="C12" s="205"/>
      <c r="D12" s="220"/>
      <c r="E12" s="196"/>
    </row>
    <row r="13" spans="1:8" ht="14" thickBot="1">
      <c r="A13" s="283"/>
      <c r="B13" s="278"/>
      <c r="C13" s="269"/>
      <c r="D13" s="304"/>
      <c r="E13" s="259"/>
    </row>
    <row r="14" spans="1:8" s="9" customFormat="1" ht="14" thickBot="1">
      <c r="A14" s="646" t="s">
        <v>100</v>
      </c>
      <c r="B14" s="647"/>
      <c r="C14" s="438">
        <f>SUM(C8:C13)</f>
        <v>0</v>
      </c>
      <c r="D14" s="466"/>
      <c r="E14" s="462"/>
    </row>
    <row r="15" spans="1:8" s="6" customFormat="1" ht="15" thickBot="1">
      <c r="A15" s="197"/>
      <c r="B15" s="644" t="s">
        <v>99</v>
      </c>
      <c r="C15" s="644"/>
      <c r="D15" s="644"/>
      <c r="E15" s="645"/>
    </row>
    <row r="16" spans="1:8">
      <c r="A16" s="284"/>
      <c r="B16" s="305"/>
      <c r="C16" s="192"/>
      <c r="D16" s="219"/>
      <c r="E16" s="193"/>
    </row>
    <row r="17" spans="1:5">
      <c r="A17" s="282"/>
      <c r="B17" s="274"/>
      <c r="C17" s="205"/>
      <c r="D17" s="220"/>
      <c r="E17" s="196"/>
    </row>
    <row r="18" spans="1:5">
      <c r="A18" s="282"/>
      <c r="B18" s="274"/>
      <c r="C18" s="205"/>
      <c r="D18" s="220"/>
      <c r="E18" s="196"/>
    </row>
    <row r="19" spans="1:5">
      <c r="A19" s="282"/>
      <c r="B19" s="274"/>
      <c r="C19" s="205"/>
      <c r="D19" s="220"/>
      <c r="E19" s="196"/>
    </row>
    <row r="20" spans="1:5">
      <c r="A20" s="282"/>
      <c r="B20" s="274"/>
      <c r="C20" s="205"/>
      <c r="D20" s="220"/>
      <c r="E20" s="196"/>
    </row>
    <row r="21" spans="1:5" ht="14" thickBot="1">
      <c r="A21" s="283"/>
      <c r="B21" s="278"/>
      <c r="C21" s="269"/>
      <c r="D21" s="304"/>
      <c r="E21" s="259"/>
    </row>
    <row r="22" spans="1:5" s="9" customFormat="1" ht="14" thickBot="1">
      <c r="A22" s="646" t="s">
        <v>101</v>
      </c>
      <c r="B22" s="647"/>
      <c r="C22" s="438">
        <f>SUM(C16:C21)</f>
        <v>0</v>
      </c>
      <c r="D22" s="466"/>
      <c r="E22" s="462"/>
    </row>
    <row r="23" spans="1:5" s="6" customFormat="1" ht="15" thickBot="1">
      <c r="A23" s="197"/>
      <c r="B23" s="644" t="s">
        <v>97</v>
      </c>
      <c r="C23" s="644"/>
      <c r="D23" s="644"/>
      <c r="E23" s="645"/>
    </row>
    <row r="24" spans="1:5">
      <c r="A24" s="284"/>
      <c r="B24" s="305"/>
      <c r="C24" s="192"/>
      <c r="D24" s="219"/>
      <c r="E24" s="193"/>
    </row>
    <row r="25" spans="1:5">
      <c r="A25" s="282"/>
      <c r="B25" s="273"/>
      <c r="C25" s="192"/>
      <c r="D25" s="219"/>
      <c r="E25" s="193"/>
    </row>
    <row r="26" spans="1:5">
      <c r="A26" s="282"/>
      <c r="B26" s="274"/>
      <c r="C26" s="205"/>
      <c r="D26" s="220"/>
      <c r="E26" s="196"/>
    </row>
    <row r="27" spans="1:5">
      <c r="A27" s="282"/>
      <c r="B27" s="274"/>
      <c r="C27" s="205"/>
      <c r="D27" s="220"/>
      <c r="E27" s="196"/>
    </row>
    <row r="28" spans="1:5">
      <c r="A28" s="282"/>
      <c r="B28" s="274"/>
      <c r="C28" s="205"/>
      <c r="D28" s="220"/>
      <c r="E28" s="196"/>
    </row>
    <row r="29" spans="1:5" ht="14" thickBot="1">
      <c r="A29" s="283"/>
      <c r="B29" s="278"/>
      <c r="C29" s="269"/>
      <c r="D29" s="304"/>
      <c r="E29" s="259"/>
    </row>
    <row r="30" spans="1:5" s="9" customFormat="1" ht="14" thickBot="1">
      <c r="A30" s="672" t="s">
        <v>102</v>
      </c>
      <c r="B30" s="673"/>
      <c r="C30" s="438">
        <f>SUM(C24:C29)</f>
        <v>0</v>
      </c>
      <c r="D30" s="466"/>
      <c r="E30" s="462"/>
    </row>
    <row r="31" spans="1:5" s="6" customFormat="1" ht="15" thickBot="1">
      <c r="A31" s="197"/>
      <c r="B31" s="644" t="s">
        <v>218</v>
      </c>
      <c r="C31" s="644"/>
      <c r="D31" s="644"/>
      <c r="E31" s="645"/>
    </row>
    <row r="32" spans="1:5">
      <c r="A32" s="284"/>
      <c r="B32" s="305"/>
      <c r="C32" s="192"/>
      <c r="D32" s="219"/>
      <c r="E32" s="193"/>
    </row>
    <row r="33" spans="1:26">
      <c r="A33" s="282"/>
      <c r="B33" s="273"/>
      <c r="C33" s="192"/>
      <c r="D33" s="219"/>
      <c r="E33" s="193"/>
    </row>
    <row r="34" spans="1:26">
      <c r="A34" s="282"/>
      <c r="B34" s="274"/>
      <c r="C34" s="205"/>
      <c r="D34" s="220"/>
      <c r="E34" s="196"/>
    </row>
    <row r="35" spans="1:26">
      <c r="A35" s="282"/>
      <c r="B35" s="274"/>
      <c r="C35" s="205"/>
      <c r="D35" s="220"/>
      <c r="E35" s="196"/>
    </row>
    <row r="36" spans="1:26">
      <c r="A36" s="282"/>
      <c r="B36" s="274"/>
      <c r="C36" s="205"/>
      <c r="D36" s="220"/>
      <c r="E36" s="196"/>
    </row>
    <row r="37" spans="1:26" ht="14" thickBot="1">
      <c r="A37" s="283"/>
      <c r="B37" s="278"/>
      <c r="C37" s="269"/>
      <c r="D37" s="304"/>
      <c r="E37" s="259"/>
    </row>
    <row r="38" spans="1:26" s="9" customFormat="1" ht="14" thickBot="1">
      <c r="A38" s="646" t="s">
        <v>221</v>
      </c>
      <c r="B38" s="647"/>
      <c r="C38" s="438">
        <f>SUM(C32:C37)</f>
        <v>0</v>
      </c>
      <c r="D38" s="466"/>
      <c r="E38" s="462"/>
    </row>
    <row r="39" spans="1:26" s="9" customFormat="1" ht="15" thickBot="1">
      <c r="A39" s="197"/>
      <c r="B39" s="644" t="s">
        <v>219</v>
      </c>
      <c r="C39" s="644"/>
      <c r="D39" s="644"/>
      <c r="E39" s="645"/>
    </row>
    <row r="40" spans="1:26" s="419" customFormat="1">
      <c r="A40" s="284"/>
      <c r="B40" s="305"/>
      <c r="C40" s="192"/>
      <c r="D40" s="219"/>
      <c r="E40" s="193"/>
      <c r="F40" s="6"/>
      <c r="G40" s="6"/>
      <c r="H40" s="6"/>
      <c r="I40" s="6"/>
      <c r="J40" s="6"/>
      <c r="K40" s="6"/>
      <c r="L40" s="6"/>
      <c r="M40" s="6"/>
      <c r="N40" s="6"/>
      <c r="O40" s="6"/>
      <c r="P40" s="6"/>
      <c r="Q40" s="6"/>
      <c r="R40" s="6"/>
      <c r="S40" s="6"/>
      <c r="T40" s="6"/>
      <c r="U40" s="6"/>
      <c r="V40" s="6"/>
      <c r="W40" s="6"/>
      <c r="X40" s="6"/>
      <c r="Y40" s="6"/>
      <c r="Z40" s="6"/>
    </row>
    <row r="41" spans="1:26">
      <c r="A41" s="282"/>
      <c r="B41" s="273"/>
      <c r="C41" s="192"/>
      <c r="D41" s="219"/>
      <c r="E41" s="193"/>
    </row>
    <row r="42" spans="1:26" ht="11.25" customHeight="1">
      <c r="A42" s="282"/>
      <c r="B42" s="274"/>
      <c r="C42" s="205"/>
      <c r="D42" s="220"/>
      <c r="E42" s="196"/>
    </row>
    <row r="43" spans="1:26" ht="11.25" customHeight="1">
      <c r="A43" s="282"/>
      <c r="B43" s="274"/>
      <c r="C43" s="205"/>
      <c r="D43" s="220"/>
      <c r="E43" s="196"/>
    </row>
    <row r="44" spans="1:26">
      <c r="A44" s="282"/>
      <c r="B44" s="274"/>
      <c r="C44" s="205"/>
      <c r="D44" s="220"/>
      <c r="E44" s="196"/>
    </row>
    <row r="45" spans="1:26" ht="14" thickBot="1">
      <c r="A45" s="283"/>
      <c r="B45" s="278"/>
      <c r="C45" s="269"/>
      <c r="D45" s="304"/>
      <c r="E45" s="259"/>
    </row>
    <row r="46" spans="1:26" s="9" customFormat="1" ht="14" thickBot="1">
      <c r="A46" s="646" t="s">
        <v>220</v>
      </c>
      <c r="B46" s="647"/>
      <c r="C46" s="438">
        <f>SUM(C40:C45)</f>
        <v>0</v>
      </c>
      <c r="D46" s="466"/>
      <c r="E46" s="462"/>
    </row>
    <row r="47" spans="1:26" s="6" customFormat="1" ht="15" customHeight="1" thickBot="1">
      <c r="A47" s="643" t="s">
        <v>261</v>
      </c>
      <c r="B47" s="644"/>
      <c r="C47" s="644"/>
      <c r="D47" s="644"/>
      <c r="E47" s="645"/>
    </row>
    <row r="48" spans="1:26">
      <c r="A48" s="282"/>
      <c r="B48" s="273"/>
      <c r="C48" s="192"/>
      <c r="D48" s="219"/>
      <c r="E48" s="193"/>
    </row>
    <row r="49" spans="1:5">
      <c r="A49" s="282"/>
      <c r="B49" s="273"/>
      <c r="C49" s="192"/>
      <c r="D49" s="219"/>
      <c r="E49" s="193"/>
    </row>
    <row r="50" spans="1:5">
      <c r="A50" s="282"/>
      <c r="B50" s="274"/>
      <c r="C50" s="205"/>
      <c r="D50" s="220"/>
      <c r="E50" s="196"/>
    </row>
    <row r="51" spans="1:5">
      <c r="A51" s="282"/>
      <c r="B51" s="274"/>
      <c r="C51" s="205"/>
      <c r="D51" s="220"/>
      <c r="E51" s="196"/>
    </row>
    <row r="52" spans="1:5">
      <c r="A52" s="282"/>
      <c r="B52" s="274"/>
      <c r="C52" s="205"/>
      <c r="D52" s="220"/>
      <c r="E52" s="196"/>
    </row>
    <row r="53" spans="1:5" ht="14" thickBot="1">
      <c r="A53" s="283"/>
      <c r="B53" s="278"/>
      <c r="C53" s="269"/>
      <c r="D53" s="304"/>
      <c r="E53" s="259"/>
    </row>
    <row r="54" spans="1:5" s="9" customFormat="1" ht="14" thickBot="1">
      <c r="A54" s="646" t="s">
        <v>267</v>
      </c>
      <c r="B54" s="647"/>
      <c r="C54" s="438">
        <f>SUM(C48:C53)</f>
        <v>0</v>
      </c>
      <c r="D54" s="466"/>
      <c r="E54" s="462"/>
    </row>
    <row r="55" spans="1:5" s="6" customFormat="1" ht="15" thickBot="1">
      <c r="A55" s="197"/>
      <c r="B55" s="644" t="s">
        <v>262</v>
      </c>
      <c r="C55" s="644"/>
      <c r="D55" s="644"/>
      <c r="E55" s="645"/>
    </row>
    <row r="56" spans="1:5">
      <c r="A56" s="284"/>
      <c r="B56" s="305"/>
      <c r="C56" s="192"/>
      <c r="D56" s="219"/>
      <c r="E56" s="193"/>
    </row>
    <row r="57" spans="1:5">
      <c r="A57" s="282"/>
      <c r="B57" s="274"/>
      <c r="C57" s="205"/>
      <c r="D57" s="220"/>
      <c r="E57" s="196"/>
    </row>
    <row r="58" spans="1:5">
      <c r="A58" s="282"/>
      <c r="B58" s="274"/>
      <c r="C58" s="205"/>
      <c r="D58" s="220"/>
      <c r="E58" s="196"/>
    </row>
    <row r="59" spans="1:5">
      <c r="A59" s="282"/>
      <c r="B59" s="274"/>
      <c r="C59" s="205"/>
      <c r="D59" s="220"/>
      <c r="E59" s="196"/>
    </row>
    <row r="60" spans="1:5">
      <c r="A60" s="282"/>
      <c r="B60" s="274"/>
      <c r="C60" s="205"/>
      <c r="D60" s="220"/>
      <c r="E60" s="196"/>
    </row>
    <row r="61" spans="1:5" ht="14" thickBot="1">
      <c r="A61" s="283"/>
      <c r="B61" s="278"/>
      <c r="C61" s="269"/>
      <c r="D61" s="304"/>
      <c r="E61" s="259"/>
    </row>
    <row r="62" spans="1:5" s="9" customFormat="1" ht="14" thickBot="1">
      <c r="A62" s="646" t="s">
        <v>269</v>
      </c>
      <c r="B62" s="647"/>
      <c r="C62" s="438">
        <f>SUM(C56:C61)</f>
        <v>0</v>
      </c>
      <c r="D62" s="466"/>
      <c r="E62" s="462"/>
    </row>
    <row r="63" spans="1:5" s="6" customFormat="1" ht="15" thickBot="1">
      <c r="A63" s="197"/>
      <c r="B63" s="644" t="s">
        <v>263</v>
      </c>
      <c r="C63" s="644"/>
      <c r="D63" s="644"/>
      <c r="E63" s="645"/>
    </row>
    <row r="64" spans="1:5">
      <c r="A64" s="284"/>
      <c r="B64" s="305"/>
      <c r="C64" s="192"/>
      <c r="D64" s="219"/>
      <c r="E64" s="193"/>
    </row>
    <row r="65" spans="1:26">
      <c r="A65" s="282"/>
      <c r="B65" s="273"/>
      <c r="C65" s="192"/>
      <c r="D65" s="219"/>
      <c r="E65" s="193"/>
    </row>
    <row r="66" spans="1:26">
      <c r="A66" s="282"/>
      <c r="B66" s="274"/>
      <c r="C66" s="205"/>
      <c r="D66" s="220"/>
      <c r="E66" s="196"/>
    </row>
    <row r="67" spans="1:26">
      <c r="A67" s="282"/>
      <c r="B67" s="274"/>
      <c r="C67" s="205"/>
      <c r="D67" s="220"/>
      <c r="E67" s="196"/>
    </row>
    <row r="68" spans="1:26">
      <c r="A68" s="282"/>
      <c r="B68" s="274"/>
      <c r="C68" s="205"/>
      <c r="D68" s="220"/>
      <c r="E68" s="196"/>
    </row>
    <row r="69" spans="1:26" ht="14" thickBot="1">
      <c r="A69" s="283"/>
      <c r="B69" s="278"/>
      <c r="C69" s="269"/>
      <c r="D69" s="304"/>
      <c r="E69" s="259"/>
    </row>
    <row r="70" spans="1:26" s="9" customFormat="1" ht="14" thickBot="1">
      <c r="A70" s="672" t="s">
        <v>271</v>
      </c>
      <c r="B70" s="673"/>
      <c r="C70" s="438">
        <f>SUM(C64:C69)</f>
        <v>0</v>
      </c>
      <c r="D70" s="466"/>
      <c r="E70" s="462"/>
    </row>
    <row r="71" spans="1:26" s="6" customFormat="1" ht="15" thickBot="1">
      <c r="A71" s="197"/>
      <c r="B71" s="644" t="s">
        <v>264</v>
      </c>
      <c r="C71" s="644"/>
      <c r="D71" s="644"/>
      <c r="E71" s="645"/>
    </row>
    <row r="72" spans="1:26">
      <c r="A72" s="284"/>
      <c r="B72" s="305"/>
      <c r="C72" s="192"/>
      <c r="D72" s="219"/>
      <c r="E72" s="193"/>
    </row>
    <row r="73" spans="1:26">
      <c r="A73" s="282"/>
      <c r="B73" s="273"/>
      <c r="C73" s="192"/>
      <c r="D73" s="219"/>
      <c r="E73" s="193"/>
    </row>
    <row r="74" spans="1:26">
      <c r="A74" s="282"/>
      <c r="B74" s="274"/>
      <c r="C74" s="205"/>
      <c r="D74" s="220"/>
      <c r="E74" s="196"/>
    </row>
    <row r="75" spans="1:26">
      <c r="A75" s="282"/>
      <c r="B75" s="274"/>
      <c r="C75" s="205"/>
      <c r="D75" s="220"/>
      <c r="E75" s="196"/>
    </row>
    <row r="76" spans="1:26">
      <c r="A76" s="282"/>
      <c r="B76" s="274"/>
      <c r="C76" s="205"/>
      <c r="D76" s="220"/>
      <c r="E76" s="196"/>
    </row>
    <row r="77" spans="1:26" ht="14" thickBot="1">
      <c r="A77" s="283"/>
      <c r="B77" s="278"/>
      <c r="C77" s="269"/>
      <c r="D77" s="304"/>
      <c r="E77" s="259"/>
    </row>
    <row r="78" spans="1:26" s="9" customFormat="1" ht="14" thickBot="1">
      <c r="A78" s="646" t="s">
        <v>273</v>
      </c>
      <c r="B78" s="647"/>
      <c r="C78" s="438">
        <f>SUM(C72:C77)</f>
        <v>0</v>
      </c>
      <c r="D78" s="466"/>
      <c r="E78" s="462"/>
    </row>
    <row r="79" spans="1:26" s="9" customFormat="1" ht="15" thickBot="1">
      <c r="A79" s="197"/>
      <c r="B79" s="644" t="s">
        <v>265</v>
      </c>
      <c r="C79" s="644"/>
      <c r="D79" s="644"/>
      <c r="E79" s="645"/>
    </row>
    <row r="80" spans="1:26" s="419" customFormat="1">
      <c r="A80" s="284"/>
      <c r="B80" s="305"/>
      <c r="C80" s="192"/>
      <c r="D80" s="219"/>
      <c r="E80" s="193"/>
      <c r="F80" s="6"/>
      <c r="G80" s="6"/>
      <c r="H80" s="6"/>
      <c r="I80" s="6"/>
      <c r="J80" s="6"/>
      <c r="K80" s="6"/>
      <c r="L80" s="6"/>
      <c r="M80" s="6"/>
      <c r="N80" s="6"/>
      <c r="O80" s="6"/>
      <c r="P80" s="6"/>
      <c r="Q80" s="6"/>
      <c r="R80" s="6"/>
      <c r="S80" s="6"/>
      <c r="T80" s="6"/>
      <c r="U80" s="6"/>
      <c r="V80" s="6"/>
      <c r="W80" s="6"/>
      <c r="X80" s="6"/>
      <c r="Y80" s="6"/>
      <c r="Z80" s="6"/>
    </row>
    <row r="81" spans="1:5">
      <c r="A81" s="282"/>
      <c r="B81" s="273"/>
      <c r="C81" s="192"/>
      <c r="D81" s="219"/>
      <c r="E81" s="193"/>
    </row>
    <row r="82" spans="1:5" ht="11.25" customHeight="1">
      <c r="A82" s="282"/>
      <c r="B82" s="274"/>
      <c r="C82" s="205"/>
      <c r="D82" s="220"/>
      <c r="E82" s="196"/>
    </row>
    <row r="83" spans="1:5" ht="11.25" customHeight="1">
      <c r="A83" s="282"/>
      <c r="B83" s="274"/>
      <c r="C83" s="205"/>
      <c r="D83" s="220"/>
      <c r="E83" s="196"/>
    </row>
    <row r="84" spans="1:5">
      <c r="A84" s="282"/>
      <c r="B84" s="274"/>
      <c r="C84" s="205"/>
      <c r="D84" s="220"/>
      <c r="E84" s="196"/>
    </row>
    <row r="85" spans="1:5" ht="14" thickBot="1">
      <c r="A85" s="283"/>
      <c r="B85" s="278"/>
      <c r="C85" s="269"/>
      <c r="D85" s="304"/>
      <c r="E85" s="259"/>
    </row>
    <row r="86" spans="1:5" s="9" customFormat="1" ht="14" thickBot="1">
      <c r="A86" s="646" t="s">
        <v>275</v>
      </c>
      <c r="B86" s="647"/>
      <c r="C86" s="438">
        <f>SUM(C80:C85)</f>
        <v>0</v>
      </c>
      <c r="D86" s="466"/>
      <c r="E86" s="462"/>
    </row>
    <row r="87" spans="1:5" s="9" customFormat="1" ht="6.75" customHeight="1" thickBot="1">
      <c r="A87" s="509"/>
      <c r="B87" s="511"/>
      <c r="C87" s="510"/>
      <c r="D87" s="512"/>
      <c r="E87" s="513"/>
    </row>
    <row r="88" spans="1:5" s="9" customFormat="1" ht="14" thickBot="1">
      <c r="A88" s="646" t="s">
        <v>250</v>
      </c>
      <c r="B88" s="647"/>
      <c r="C88" s="467">
        <f>C30+C22+C14+C38+C46+C54+C62+C70+C78+C86</f>
        <v>0</v>
      </c>
      <c r="D88" s="468"/>
      <c r="E88" s="464"/>
    </row>
    <row r="89" spans="1:5" s="9" customFormat="1" ht="14" thickBot="1">
      <c r="C89" s="72"/>
      <c r="D89" s="83"/>
      <c r="E89" s="15"/>
    </row>
    <row r="90" spans="1:5">
      <c r="A90" s="624" t="s">
        <v>175</v>
      </c>
      <c r="B90" s="625"/>
      <c r="C90" s="625"/>
      <c r="D90" s="625"/>
      <c r="E90" s="626"/>
    </row>
    <row r="91" spans="1:5" ht="14" thickBot="1">
      <c r="A91" s="627"/>
      <c r="B91" s="628"/>
      <c r="C91" s="628"/>
      <c r="D91" s="628"/>
      <c r="E91" s="629"/>
    </row>
    <row r="92" spans="1:5" s="9" customFormat="1">
      <c r="C92" s="72"/>
      <c r="D92" s="83"/>
      <c r="E92" s="15"/>
    </row>
    <row r="93" spans="1:5" s="9" customFormat="1">
      <c r="C93" s="72"/>
      <c r="D93" s="83"/>
      <c r="E93" s="15"/>
    </row>
    <row r="94" spans="1:5" s="9" customFormat="1">
      <c r="C94" s="72"/>
      <c r="D94" s="83"/>
      <c r="E94" s="15"/>
    </row>
    <row r="95" spans="1:5" s="9" customFormat="1">
      <c r="C95" s="72"/>
      <c r="D95" s="83"/>
      <c r="E95" s="15"/>
    </row>
    <row r="96" spans="1:5" s="9" customFormat="1">
      <c r="C96" s="72"/>
      <c r="D96" s="83"/>
      <c r="E96" s="15"/>
    </row>
    <row r="97" spans="3:5" s="9" customFormat="1">
      <c r="C97" s="72"/>
      <c r="D97" s="83"/>
      <c r="E97" s="15"/>
    </row>
    <row r="98" spans="3:5" s="9" customFormat="1">
      <c r="C98" s="72"/>
      <c r="D98" s="83"/>
      <c r="E98" s="15"/>
    </row>
    <row r="99" spans="3:5" s="9" customFormat="1">
      <c r="C99" s="72"/>
      <c r="D99" s="83"/>
      <c r="E99" s="15"/>
    </row>
    <row r="100" spans="3:5" s="9" customFormat="1">
      <c r="C100" s="72"/>
      <c r="D100" s="83"/>
      <c r="E100" s="15"/>
    </row>
    <row r="101" spans="3:5" s="9" customFormat="1">
      <c r="C101" s="72"/>
      <c r="D101" s="83"/>
      <c r="E101" s="15"/>
    </row>
    <row r="102" spans="3:5" s="9" customFormat="1">
      <c r="C102" s="72"/>
      <c r="D102" s="83"/>
      <c r="E102" s="15"/>
    </row>
    <row r="103" spans="3:5" s="9" customFormat="1">
      <c r="C103" s="72"/>
      <c r="D103" s="83"/>
      <c r="E103" s="15"/>
    </row>
    <row r="104" spans="3:5" s="9" customFormat="1">
      <c r="C104" s="72"/>
      <c r="D104" s="83"/>
      <c r="E104" s="15"/>
    </row>
    <row r="105" spans="3:5" s="9" customFormat="1">
      <c r="C105" s="72"/>
      <c r="D105" s="83"/>
      <c r="E105" s="15"/>
    </row>
    <row r="106" spans="3:5" s="9" customFormat="1">
      <c r="C106" s="72"/>
      <c r="D106" s="83"/>
      <c r="E106" s="15"/>
    </row>
    <row r="107" spans="3:5" s="9" customFormat="1">
      <c r="C107" s="72"/>
      <c r="D107" s="83"/>
      <c r="E107" s="15"/>
    </row>
    <row r="108" spans="3:5" s="9" customFormat="1">
      <c r="C108" s="72"/>
      <c r="D108" s="83"/>
      <c r="E108" s="15"/>
    </row>
    <row r="109" spans="3:5" s="9" customFormat="1">
      <c r="C109" s="72"/>
      <c r="D109" s="83"/>
      <c r="E109" s="15"/>
    </row>
    <row r="110" spans="3:5" s="9" customFormat="1">
      <c r="C110" s="72"/>
      <c r="D110" s="83"/>
      <c r="E110" s="15"/>
    </row>
    <row r="111" spans="3:5" s="9" customFormat="1">
      <c r="C111" s="72"/>
      <c r="D111" s="83"/>
      <c r="E111"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25">
    <mergeCell ref="B71:E71"/>
    <mergeCell ref="A78:B78"/>
    <mergeCell ref="B79:E79"/>
    <mergeCell ref="A86:B86"/>
    <mergeCell ref="A54:B54"/>
    <mergeCell ref="B55:E55"/>
    <mergeCell ref="A62:B62"/>
    <mergeCell ref="B63:E63"/>
    <mergeCell ref="A70:B70"/>
    <mergeCell ref="A1:B1"/>
    <mergeCell ref="A2:E2"/>
    <mergeCell ref="A90:E91"/>
    <mergeCell ref="A3:E3"/>
    <mergeCell ref="A6:E6"/>
    <mergeCell ref="B23:E23"/>
    <mergeCell ref="B15:E15"/>
    <mergeCell ref="B31:E31"/>
    <mergeCell ref="B39:E39"/>
    <mergeCell ref="A88:B88"/>
    <mergeCell ref="A46:B46"/>
    <mergeCell ref="A38:B38"/>
    <mergeCell ref="A30:B30"/>
    <mergeCell ref="A22:B22"/>
    <mergeCell ref="A14:B14"/>
    <mergeCell ref="A47:E47"/>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a958c5b-952c-4e22-8b61-2a0ed862d6fa" xsi:nil="true"/>
    <lcf76f155ced4ddcb4097134ff3c332f xmlns="aa4acdf5-1a90-4327-83b1-cdde80fe07d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418EE6B1CD26469EF59D7EF267CD88" ma:contentTypeVersion="16" ma:contentTypeDescription="Create a new document." ma:contentTypeScope="" ma:versionID="e86b6d6dc4e4e0049c2ad9f01e4924df">
  <xsd:schema xmlns:xsd="http://www.w3.org/2001/XMLSchema" xmlns:xs="http://www.w3.org/2001/XMLSchema" xmlns:p="http://schemas.microsoft.com/office/2006/metadata/properties" xmlns:ns2="aa4acdf5-1a90-4327-83b1-cdde80fe07d8" xmlns:ns3="8a958c5b-952c-4e22-8b61-2a0ed862d6fa" targetNamespace="http://schemas.microsoft.com/office/2006/metadata/properties" ma:root="true" ma:fieldsID="17605a5d4828cb38138e993c5c35bdde" ns2:_="" ns3:_="">
    <xsd:import namespace="aa4acdf5-1a90-4327-83b1-cdde80fe07d8"/>
    <xsd:import namespace="8a958c5b-952c-4e22-8b61-2a0ed862d6f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4acdf5-1a90-4327-83b1-cdde80fe0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6d46bd7-4a58-4bc0-a217-7245e6e70419"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958c5b-952c-4e22-8b61-2a0ed862d6f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4a1b0c5-93b6-4a90-813e-4f3200bc2f17}" ma:internalName="TaxCatchAll" ma:showField="CatchAllData" ma:web="8a958c5b-952c-4e22-8b61-2a0ed862d6f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5C459A-88E6-4C69-A7A2-C889E476A057}">
  <ds:schemaRefs>
    <ds:schemaRef ds:uri="http://schemas.microsoft.com/office/2006/metadata/properties"/>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4a53122c-99ef-4056-b9d7-198bf3ffeec5"/>
    <ds:schemaRef ds:uri="http://purl.org/dc/terms/"/>
    <ds:schemaRef ds:uri="http://schemas.microsoft.com/office/infopath/2007/PartnerControls"/>
    <ds:schemaRef ds:uri="c6d9b406-8ab6-4e35-b189-c607f551e6ff"/>
    <ds:schemaRef ds:uri="http://schemas.microsoft.com/sharepoint/v3"/>
    <ds:schemaRef ds:uri="8a958c5b-952c-4e22-8b61-2a0ed862d6fa"/>
    <ds:schemaRef ds:uri="aa4acdf5-1a90-4327-83b1-cdde80fe07d8"/>
  </ds:schemaRefs>
</ds:datastoreItem>
</file>

<file path=customXml/itemProps3.xml><?xml version="1.0" encoding="utf-8"?>
<ds:datastoreItem xmlns:ds="http://schemas.openxmlformats.org/officeDocument/2006/customXml" ds:itemID="{9DE4F4C0-2562-449D-BB1B-1A9A6E615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4acdf5-1a90-4327-83b1-cdde80fe07d8"/>
    <ds:schemaRef ds:uri="8a958c5b-952c-4e22-8b61-2a0ed862d6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Flo Behn</cp:lastModifiedBy>
  <cp:lastPrinted>2017-02-23T22:34:52Z</cp:lastPrinted>
  <dcterms:created xsi:type="dcterms:W3CDTF">2006-10-30T17:25:35Z</dcterms:created>
  <dcterms:modified xsi:type="dcterms:W3CDTF">2024-05-23T19:25:25Z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0x010100D2418EE6B1CD26469EF59D7EF267CD88</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