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ction report template" sheetId="1" r:id="rId4"/>
    <sheet state="visible" name="Projection report example" sheetId="2" r:id="rId5"/>
  </sheets>
  <definedNames/>
  <calcPr/>
</workbook>
</file>

<file path=xl/sharedStrings.xml><?xml version="1.0" encoding="utf-8"?>
<sst xmlns="http://schemas.openxmlformats.org/spreadsheetml/2006/main" count="160" uniqueCount="88">
  <si>
    <t>NOTE: PLEASE USE THE OPTION File &gt; Make a copy TO DOWNLOAD/RENAME/SAVE TO YOUR DRIVE AND CREATE YOUR REPORTS - DO NOT EDIT THIS TEMPLATE. Thanks!</t>
  </si>
  <si>
    <t>Agency/Title:</t>
  </si>
  <si>
    <t>funding agency name</t>
  </si>
  <si>
    <t>Revenue acct:</t>
  </si>
  <si>
    <t>PROJECTED</t>
  </si>
  <si>
    <t>ENTER DATA</t>
  </si>
  <si>
    <t>Agency Award Number:</t>
  </si>
  <si>
    <t>award #</t>
  </si>
  <si>
    <t>A/R acct #:</t>
  </si>
  <si>
    <t>ACTUALS</t>
  </si>
  <si>
    <t>Project ID:</t>
  </si>
  <si>
    <t>Peoplesoft Project ID #</t>
  </si>
  <si>
    <t>BU #:</t>
  </si>
  <si>
    <t>Project short description:</t>
  </si>
  <si>
    <t>short project description</t>
  </si>
  <si>
    <t>Dept #:</t>
  </si>
  <si>
    <t>Current Budget Period:</t>
  </si>
  <si>
    <t>budget start - budget end dates</t>
  </si>
  <si>
    <t>PI/Project Manager:</t>
  </si>
  <si>
    <t>name</t>
  </si>
  <si>
    <t>ESTIMATED</t>
  </si>
  <si>
    <t>BUDGET</t>
  </si>
  <si>
    <t>AWARDED:</t>
  </si>
  <si>
    <t>July 2021</t>
  </si>
  <si>
    <t>Aug 2021</t>
  </si>
  <si>
    <t>Sept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</si>
  <si>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</si>
  <si>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</si>
  <si>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</si>
  <si>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</si>
  <si>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</si>
  <si>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</si>
  <si>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</si>
  <si>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</si>
  <si>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June 2022</t>
  </si>
  <si>
    <t>TOTAL:</t>
  </si>
  <si>
    <t>OVER(-)/UNDER(+):</t>
  </si>
  <si>
    <t>Personnel</t>
  </si>
  <si>
    <t>Fringe (auto-calculates)</t>
  </si>
  <si>
    <t>Supplies</t>
  </si>
  <si>
    <t>Travel</t>
  </si>
  <si>
    <t>Contractor</t>
  </si>
  <si>
    <t>Mileage</t>
  </si>
  <si>
    <t>Other: specify</t>
  </si>
  <si>
    <t>Subtotal subject to IDC:</t>
  </si>
  <si>
    <t>IDC (auto-calculates)</t>
  </si>
  <si>
    <t>ACTUALS TO DATE (update formula monthly):</t>
  </si>
  <si>
    <t>Expenditure notes:</t>
  </si>
  <si>
    <t>formulas to enter:</t>
  </si>
  <si>
    <t>=d20+e19</t>
  </si>
  <si>
    <t>=e20+f19</t>
  </si>
  <si>
    <t>=f20+g19</t>
  </si>
  <si>
    <t>=g20+h19</t>
  </si>
  <si>
    <t>=h20+i19</t>
  </si>
  <si>
    <t>=i20+j19</t>
  </si>
  <si>
    <t>=j20+k19</t>
  </si>
  <si>
    <t>=k20+l19</t>
  </si>
  <si>
    <t>=l20+m19</t>
  </si>
  <si>
    <t>=m20+n19</t>
  </si>
  <si>
    <t>Actuals to-date</t>
  </si>
  <si>
    <t>IDC rate (ENTER):</t>
  </si>
  <si>
    <t>Fringe rate (ENTER):</t>
  </si>
  <si>
    <t>Personnel updates:</t>
  </si>
  <si>
    <t>BUDGETED:</t>
  </si>
  <si>
    <t>PERSONNEL:</t>
  </si>
  <si>
    <t>PI: name at __%</t>
  </si>
  <si>
    <t>Nurse: name at __%</t>
  </si>
  <si>
    <t>Other: name at ___%</t>
  </si>
  <si>
    <t>notes:</t>
  </si>
  <si>
    <t>Agency/Title</t>
  </si>
  <si>
    <t>NIH</t>
  </si>
  <si>
    <t>PROJECTION REPORT EXAMPLE</t>
  </si>
  <si>
    <t>R20180086</t>
  </si>
  <si>
    <t>Demonstrates project is projected to be $30,697 underspent</t>
  </si>
  <si>
    <t>Project ID</t>
  </si>
  <si>
    <t>SPTXAUSOH21090</t>
  </si>
  <si>
    <t>ROOT/ALT FLOW</t>
  </si>
  <si>
    <t>7/1/21-6/30/22</t>
  </si>
  <si>
    <t>Dr. James Hermiller</t>
  </si>
  <si>
    <t>AWARD:</t>
  </si>
  <si>
    <t>Fringe</t>
  </si>
  <si>
    <t>IDC</t>
  </si>
  <si>
    <t>big supplies order</t>
  </si>
  <si>
    <t>PI: Hermiller 10%</t>
  </si>
  <si>
    <t>Nurse: TBH at 50%</t>
  </si>
  <si>
    <t>nurse not</t>
  </si>
  <si>
    <t>nurse to be</t>
  </si>
  <si>
    <t>hired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</si>
</sst>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19">
    <font>
      <sz val="10.0"/>
      <color rgb="FF000000"/>
      <name val="Arial"/>
    </font>
    <font>
      <b/>
      <sz val="12.0"/>
      <color rgb="FFFF0000"/>
      <name val="Calibri"/>
    </font>
    <font>
      <sz val="11.0"/>
      <color rgb="FF000000"/>
      <name val="Calibri"/>
    </font>
    <font>
      <color theme="1"/>
      <name val="Calibri"/>
    </font>
    <font>
      <color theme="1"/>
      <name val="Arial"/>
    </font>
    <font>
      <b/>
      <color theme="1"/>
      <name val="Arial"/>
    </font>
    <font/>
    <font>
      <b/>
      <sz val="11.0"/>
      <color theme="1"/>
      <name val="Arial"/>
    </font>
    <font>
      <color rgb="FF000000"/>
      <name val="Calibri"/>
    </font>
    <font>
      <sz val="11.0"/>
      <color theme="1"/>
      <name val="Calibri"/>
    </font>
    <font>
      <color rgb="FF666666"/>
      <name val="Arial"/>
    </font>
    <font>
      <i/>
      <color theme="1"/>
      <name val="Arial"/>
    </font>
    <font>
      <b/>
      <i/>
      <color theme="1"/>
      <name val="Arial"/>
    </font>
    <font>
      <b/>
      <sz val="12.0"/>
      <color theme="1"/>
      <name val="Arial"/>
    </font>
    <font>
      <b/>
      <color rgb="FF666666"/>
      <name val="Arial"/>
    </font>
    <font>
      <sz val="10.0"/>
      <color theme="1"/>
      <name val="Arial"/>
    </font>
    <font>
      <sz val="8.0"/>
      <color theme="1"/>
      <name val="Arial"/>
    </font>
    <font>
      <i/>
      <sz val="8.0"/>
      <color theme="1"/>
      <name val="Arial"/>
    </font>
    <font>
      <sz val="9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</fills>
  <borders count="3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double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double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  <bottom style="thin">
        <color rgb="FF000000"/>
      </bottom>
    </border>
    <border>
      <left style="double">
        <color rgb="FF000000"/>
      </left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top style="double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3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0"/>
    </xf>
    <xf borderId="0" fillId="2" fontId="2" numFmtId="0" xfId="0" applyAlignment="1" applyFont="1">
      <alignment readingOrder="0" shrinkToFit="0" vertical="top" wrapText="0"/>
    </xf>
    <xf borderId="0" fillId="2" fontId="3" numFmtId="0" xfId="0" applyAlignment="1" applyFont="1">
      <alignment vertical="top"/>
    </xf>
    <xf borderId="0" fillId="2" fontId="4" numFmtId="0" xfId="0" applyAlignment="1" applyFont="1">
      <alignment readingOrder="0" vertical="top"/>
    </xf>
    <xf borderId="0" fillId="2" fontId="4" numFmtId="0" xfId="0" applyAlignment="1" applyFont="1">
      <alignment vertical="top"/>
    </xf>
    <xf borderId="0" fillId="2" fontId="5" numFmtId="0" xfId="0" applyAlignment="1" applyFont="1">
      <alignment horizontal="center" readingOrder="0" vertical="top"/>
    </xf>
    <xf borderId="0" fillId="2" fontId="4" numFmtId="0" xfId="0" applyAlignment="1" applyFont="1">
      <alignment horizontal="center" readingOrder="0" vertical="top"/>
    </xf>
    <xf borderId="0" fillId="0" fontId="4" numFmtId="0" xfId="0" applyAlignment="1" applyFont="1">
      <alignment vertical="top"/>
    </xf>
    <xf borderId="0" fillId="0" fontId="2" numFmtId="0" xfId="0" applyAlignment="1" applyFont="1">
      <alignment readingOrder="0" shrinkToFit="0" vertical="bottom" wrapText="0"/>
    </xf>
    <xf borderId="1" fillId="3" fontId="2" numFmtId="0" xfId="0" applyAlignment="1" applyBorder="1" applyFill="1" applyFont="1">
      <alignment readingOrder="0" shrinkToFit="0" vertical="bottom" wrapText="0"/>
    </xf>
    <xf borderId="2" fillId="0" fontId="6" numFmtId="0" xfId="0" applyBorder="1" applyFont="1"/>
    <xf borderId="0" fillId="0" fontId="3" numFmtId="0" xfId="0" applyFont="1"/>
    <xf borderId="0" fillId="0" fontId="4" numFmtId="0" xfId="0" applyAlignment="1" applyFont="1">
      <alignment readingOrder="0"/>
    </xf>
    <xf borderId="3" fillId="3" fontId="4" numFmtId="0" xfId="0" applyBorder="1" applyFont="1"/>
    <xf borderId="3" fillId="0" fontId="5" numFmtId="0" xfId="0" applyAlignment="1" applyBorder="1" applyFont="1">
      <alignment horizontal="center" readingOrder="0"/>
    </xf>
    <xf borderId="4" fillId="3" fontId="4" numFmtId="0" xfId="0" applyAlignment="1" applyBorder="1" applyFont="1">
      <alignment horizontal="center" readingOrder="0"/>
    </xf>
    <xf borderId="5" fillId="0" fontId="6" numFmtId="0" xfId="0" applyBorder="1" applyFont="1"/>
    <xf borderId="3" fillId="4" fontId="7" numFmtId="0" xfId="0" applyAlignment="1" applyBorder="1" applyFill="1" applyFont="1">
      <alignment horizontal="center" readingOrder="0"/>
    </xf>
    <xf borderId="1" fillId="3" fontId="8" numFmtId="0" xfId="0" applyAlignment="1" applyBorder="1" applyFont="1">
      <alignment readingOrder="0" shrinkToFit="0" vertical="bottom" wrapText="0"/>
    </xf>
    <xf borderId="1" fillId="3" fontId="8" numFmtId="0" xfId="0" applyAlignment="1" applyBorder="1" applyFont="1">
      <alignment horizontal="left" readingOrder="0" shrinkToFit="0" vertical="bottom" wrapText="0"/>
    </xf>
    <xf borderId="6" fillId="0" fontId="6" numFmtId="0" xfId="0" applyBorder="1" applyFont="1"/>
    <xf borderId="0" fillId="0" fontId="9" numFmtId="0" xfId="0" applyAlignment="1" applyFont="1">
      <alignment readingOrder="0"/>
    </xf>
    <xf borderId="1" fillId="3" fontId="3" numFmtId="0" xfId="0" applyAlignment="1" applyBorder="1" applyFont="1">
      <alignment readingOrder="0"/>
    </xf>
    <xf borderId="0" fillId="0" fontId="5" numFmtId="0" xfId="0" applyAlignment="1" applyFont="1">
      <alignment horizontal="center" readingOrder="0"/>
    </xf>
    <xf borderId="7" fillId="5" fontId="5" numFmtId="0" xfId="0" applyAlignment="1" applyBorder="1" applyFill="1" applyFont="1">
      <alignment horizontal="center" readingOrder="0"/>
    </xf>
    <xf borderId="3" fillId="0" fontId="5" numFmtId="0" xfId="0" applyAlignment="1" applyBorder="1" applyFont="1">
      <alignment readingOrder="0"/>
    </xf>
    <xf borderId="1" fillId="3" fontId="5" numFmtId="0" xfId="0" applyAlignment="1" applyBorder="1" applyFont="1">
      <alignment horizontal="center" readingOrder="0"/>
    </xf>
    <xf quotePrefix="1" borderId="8" fillId="3" fontId="5" numFmtId="0" xfId="0" applyAlignment="1" applyBorder="1" applyFont="1">
      <alignment horizontal="center" readingOrder="0"/>
    </xf>
    <xf quotePrefix="1" borderId="3" fillId="3" fontId="5" numFmtId="0" xfId="0" applyAlignment="1" applyBorder="1" applyFont="1">
      <alignment horizontal="center" readingOrder="0"/>
    </xf>
    <xf quotePrefix="1" borderId="1" fillId="3" fontId="5" numFmtId="0" xfId="0" applyAlignment="1" applyBorder="1" applyFont="1">
      <alignment horizontal="center" readingOrder="0"/>
    </xf>
    <xf borderId="9" fillId="0" fontId="5" numFmtId="0" xfId="0" applyAlignment="1" applyBorder="1" applyFont="1">
      <alignment horizontal="center" readingOrder="0"/>
    </xf>
    <xf borderId="10" fillId="5" fontId="5" numFmtId="0" xfId="0" applyAlignment="1" applyBorder="1" applyFont="1">
      <alignment horizontal="center" readingOrder="0"/>
    </xf>
    <xf borderId="1" fillId="3" fontId="4" numFmtId="164" xfId="0" applyAlignment="1" applyBorder="1" applyFont="1" applyNumberFormat="1">
      <alignment readingOrder="0"/>
    </xf>
    <xf borderId="8" fillId="0" fontId="10" numFmtId="164" xfId="0" applyAlignment="1" applyBorder="1" applyFont="1" applyNumberFormat="1">
      <alignment readingOrder="0"/>
    </xf>
    <xf borderId="3" fillId="0" fontId="10" numFmtId="164" xfId="0" applyAlignment="1" applyBorder="1" applyFont="1" applyNumberFormat="1">
      <alignment readingOrder="0"/>
    </xf>
    <xf borderId="3" fillId="0" fontId="10" numFmtId="164" xfId="0" applyBorder="1" applyFont="1" applyNumberFormat="1"/>
    <xf borderId="1" fillId="0" fontId="10" numFmtId="164" xfId="0" applyBorder="1" applyFont="1" applyNumberFormat="1"/>
    <xf borderId="9" fillId="0" fontId="10" numFmtId="164" xfId="0" applyBorder="1" applyFont="1" applyNumberFormat="1"/>
    <xf borderId="8" fillId="5" fontId="4" numFmtId="164" xfId="0" applyBorder="1" applyFont="1" applyNumberFormat="1"/>
    <xf borderId="1" fillId="0" fontId="10" numFmtId="164" xfId="0" applyAlignment="1" applyBorder="1" applyFont="1" applyNumberFormat="1">
      <alignment readingOrder="0"/>
    </xf>
    <xf borderId="8" fillId="0" fontId="4" numFmtId="164" xfId="0" applyBorder="1" applyFont="1" applyNumberFormat="1"/>
    <xf borderId="3" fillId="0" fontId="4" numFmtId="164" xfId="0" applyBorder="1" applyFont="1" applyNumberFormat="1"/>
    <xf borderId="3" fillId="0" fontId="4" numFmtId="164" xfId="0" applyAlignment="1" applyBorder="1" applyFont="1" applyNumberFormat="1">
      <alignment readingOrder="0"/>
    </xf>
    <xf borderId="1" fillId="0" fontId="4" numFmtId="164" xfId="0" applyBorder="1" applyFont="1" applyNumberFormat="1"/>
    <xf borderId="11" fillId="3" fontId="4" numFmtId="164" xfId="0" applyAlignment="1" applyBorder="1" applyFont="1" applyNumberFormat="1">
      <alignment readingOrder="0"/>
    </xf>
    <xf borderId="12" fillId="0" fontId="4" numFmtId="164" xfId="0" applyBorder="1" applyFont="1" applyNumberFormat="1"/>
    <xf borderId="13" fillId="0" fontId="4" numFmtId="164" xfId="0" applyBorder="1" applyFont="1" applyNumberFormat="1"/>
    <xf borderId="11" fillId="0" fontId="4" numFmtId="164" xfId="0" applyBorder="1" applyFont="1" applyNumberFormat="1"/>
    <xf borderId="14" fillId="0" fontId="10" numFmtId="164" xfId="0" applyBorder="1" applyFont="1" applyNumberFormat="1"/>
    <xf borderId="12" fillId="5" fontId="4" numFmtId="164" xfId="0" applyBorder="1" applyFont="1" applyNumberFormat="1"/>
    <xf borderId="0" fillId="0" fontId="11" numFmtId="0" xfId="0" applyAlignment="1" applyFont="1">
      <alignment readingOrder="0"/>
    </xf>
    <xf borderId="15" fillId="3" fontId="4" numFmtId="164" xfId="0" applyBorder="1" applyFont="1" applyNumberFormat="1"/>
    <xf borderId="10" fillId="0" fontId="10" numFmtId="164" xfId="0" applyBorder="1" applyFont="1" applyNumberFormat="1"/>
    <xf borderId="16" fillId="0" fontId="10" numFmtId="164" xfId="0" applyBorder="1" applyFont="1" applyNumberFormat="1"/>
    <xf borderId="15" fillId="0" fontId="10" numFmtId="164" xfId="0" applyBorder="1" applyFont="1" applyNumberFormat="1"/>
    <xf borderId="17" fillId="0" fontId="10" numFmtId="164" xfId="0" applyBorder="1" applyFont="1" applyNumberFormat="1"/>
    <xf borderId="10" fillId="5" fontId="4" numFmtId="164" xfId="0" applyBorder="1" applyFont="1" applyNumberFormat="1"/>
    <xf borderId="18" fillId="3" fontId="4" numFmtId="164" xfId="0" applyBorder="1" applyFont="1" applyNumberFormat="1"/>
    <xf borderId="12" fillId="0" fontId="10" numFmtId="164" xfId="0" applyBorder="1" applyFont="1" applyNumberFormat="1"/>
    <xf borderId="13" fillId="0" fontId="10" numFmtId="164" xfId="0" applyBorder="1" applyFont="1" applyNumberFormat="1"/>
    <xf borderId="11" fillId="0" fontId="10" numFmtId="164" xfId="0" applyBorder="1" applyFont="1" applyNumberFormat="1"/>
    <xf borderId="7" fillId="5" fontId="4" numFmtId="164" xfId="0" applyBorder="1" applyFont="1" applyNumberFormat="1"/>
    <xf borderId="0" fillId="0" fontId="12" numFmtId="0" xfId="0" applyAlignment="1" applyFont="1">
      <alignment readingOrder="0"/>
    </xf>
    <xf borderId="19" fillId="3" fontId="13" numFmtId="164" xfId="0" applyBorder="1" applyFont="1" applyNumberFormat="1"/>
    <xf borderId="20" fillId="0" fontId="5" numFmtId="164" xfId="0" applyBorder="1" applyFont="1" applyNumberFormat="1"/>
    <xf borderId="16" fillId="0" fontId="5" numFmtId="164" xfId="0" applyBorder="1" applyFont="1" applyNumberFormat="1"/>
    <xf borderId="16" fillId="0" fontId="14" numFmtId="164" xfId="0" applyBorder="1" applyFont="1" applyNumberFormat="1"/>
    <xf borderId="15" fillId="0" fontId="14" numFmtId="164" xfId="0" applyBorder="1" applyFont="1" applyNumberFormat="1"/>
    <xf borderId="21" fillId="0" fontId="14" numFmtId="164" xfId="0" applyBorder="1" applyFont="1" applyNumberFormat="1"/>
    <xf borderId="19" fillId="5" fontId="13" numFmtId="164" xfId="0" applyBorder="1" applyFont="1" applyNumberFormat="1"/>
    <xf borderId="0" fillId="0" fontId="5" numFmtId="0" xfId="0" applyFont="1"/>
    <xf borderId="0" fillId="0" fontId="12" numFmtId="0" xfId="0" applyFont="1"/>
    <xf borderId="3" fillId="0" fontId="12" numFmtId="164" xfId="0" applyBorder="1" applyFont="1" applyNumberFormat="1"/>
    <xf borderId="3" fillId="0" fontId="12" numFmtId="0" xfId="0" applyBorder="1" applyFont="1"/>
    <xf borderId="1" fillId="0" fontId="12" numFmtId="0" xfId="0" applyBorder="1" applyFont="1"/>
    <xf borderId="22" fillId="0" fontId="12" numFmtId="164" xfId="0" applyBorder="1" applyFont="1" applyNumberFormat="1"/>
    <xf borderId="0" fillId="0" fontId="15" numFmtId="0" xfId="0" applyAlignment="1" applyFont="1">
      <alignment readingOrder="0"/>
    </xf>
    <xf borderId="0" fillId="0" fontId="16" numFmtId="0" xfId="0" applyFont="1"/>
    <xf borderId="3" fillId="0" fontId="17" numFmtId="0" xfId="0" applyAlignment="1" applyBorder="1" applyFont="1">
      <alignment vertical="bottom"/>
    </xf>
    <xf quotePrefix="1" borderId="3" fillId="0" fontId="17" numFmtId="0" xfId="0" applyAlignment="1" applyBorder="1" applyFont="1">
      <alignment horizontal="center" vertical="bottom"/>
    </xf>
    <xf quotePrefix="1" borderId="3" fillId="0" fontId="17" numFmtId="0" xfId="0" applyAlignment="1" applyBorder="1" applyFont="1">
      <alignment horizontal="center" vertical="bottom"/>
    </xf>
    <xf quotePrefix="1" borderId="1" fillId="0" fontId="17" numFmtId="0" xfId="0" applyAlignment="1" applyBorder="1" applyFont="1">
      <alignment horizontal="center" vertical="bottom"/>
    </xf>
    <xf borderId="23" fillId="0" fontId="18" numFmtId="0" xfId="0" applyAlignment="1" applyBorder="1" applyFont="1">
      <alignment horizontal="right" vertical="bottom"/>
    </xf>
    <xf borderId="0" fillId="0" fontId="4" numFmtId="0" xfId="0" applyAlignment="1" applyFont="1">
      <alignment horizontal="right" readingOrder="0"/>
    </xf>
    <xf borderId="0" fillId="0" fontId="4" numFmtId="9" xfId="0" applyAlignment="1" applyFont="1" applyNumberFormat="1">
      <alignment horizontal="left" readingOrder="0"/>
    </xf>
    <xf borderId="3" fillId="3" fontId="4" numFmtId="9" xfId="0" applyAlignment="1" applyBorder="1" applyFont="1" applyNumberFormat="1">
      <alignment horizontal="left" readingOrder="0"/>
    </xf>
    <xf borderId="24" fillId="0" fontId="5" numFmtId="0" xfId="0" applyAlignment="1" applyBorder="1" applyFont="1">
      <alignment readingOrder="0"/>
    </xf>
    <xf borderId="24" fillId="0" fontId="4" numFmtId="0" xfId="0" applyBorder="1" applyFont="1"/>
    <xf borderId="24" fillId="0" fontId="7" numFmtId="0" xfId="0" applyAlignment="1" applyBorder="1" applyFont="1">
      <alignment horizontal="center" readingOrder="0" shrinkToFit="0" wrapText="1"/>
    </xf>
    <xf borderId="24" fillId="0" fontId="6" numFmtId="0" xfId="0" applyBorder="1" applyFont="1"/>
    <xf borderId="0" fillId="0" fontId="5" numFmtId="0" xfId="0" applyAlignment="1" applyFont="1">
      <alignment readingOrder="0"/>
    </xf>
    <xf borderId="25" fillId="0" fontId="4" numFmtId="0" xfId="0" applyBorder="1" applyFont="1"/>
    <xf borderId="26" fillId="0" fontId="4" numFmtId="0" xfId="0" applyBorder="1" applyFont="1"/>
    <xf borderId="27" fillId="0" fontId="4" numFmtId="0" xfId="0" applyAlignment="1" applyBorder="1" applyFont="1">
      <alignment readingOrder="0"/>
    </xf>
    <xf borderId="28" fillId="3" fontId="4" numFmtId="164" xfId="0" applyAlignment="1" applyBorder="1" applyFont="1" applyNumberFormat="1">
      <alignment readingOrder="0"/>
    </xf>
    <xf borderId="29" fillId="0" fontId="4" numFmtId="164" xfId="0" applyAlignment="1" applyBorder="1" applyFont="1" applyNumberFormat="1">
      <alignment readingOrder="0"/>
    </xf>
    <xf borderId="29" fillId="0" fontId="4" numFmtId="164" xfId="0" applyBorder="1" applyFont="1" applyNumberFormat="1"/>
    <xf borderId="28" fillId="3" fontId="4" numFmtId="164" xfId="0" applyBorder="1" applyFont="1" applyNumberFormat="1"/>
    <xf borderId="15" fillId="0" fontId="5" numFmtId="0" xfId="0" applyAlignment="1" applyBorder="1" applyFont="1">
      <alignment readingOrder="0"/>
    </xf>
    <xf borderId="0" fillId="0" fontId="11" numFmtId="0" xfId="0" applyFont="1"/>
    <xf borderId="0" fillId="0" fontId="16" numFmtId="0" xfId="0" applyAlignment="1" applyFont="1">
      <alignment readingOrder="0"/>
    </xf>
    <xf borderId="0" fillId="0" fontId="16" numFmtId="165" xfId="0" applyAlignment="1" applyFont="1" applyNumberFormat="1">
      <alignment horizontal="left" readingOrder="0"/>
    </xf>
    <xf borderId="0" fillId="0" fontId="2" numFmtId="0" xfId="0" applyAlignment="1" applyFont="1">
      <alignment readingOrder="0" shrinkToFit="0" vertical="bottom" wrapText="0"/>
    </xf>
    <xf borderId="0" fillId="2" fontId="4" numFmtId="0" xfId="0" applyAlignment="1" applyFont="1">
      <alignment horizontal="center" readingOrder="0"/>
    </xf>
    <xf borderId="0" fillId="0" fontId="8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/>
    </xf>
    <xf quotePrefix="1" borderId="8" fillId="4" fontId="5" numFmtId="0" xfId="0" applyAlignment="1" applyBorder="1" applyFont="1">
      <alignment horizontal="center" readingOrder="0"/>
    </xf>
    <xf quotePrefix="1" borderId="3" fillId="4" fontId="5" numFmtId="0" xfId="0" applyAlignment="1" applyBorder="1" applyFont="1">
      <alignment horizontal="center" readingOrder="0"/>
    </xf>
    <xf quotePrefix="1" borderId="3" fillId="0" fontId="5" numFmtId="0" xfId="0" applyAlignment="1" applyBorder="1" applyFont="1">
      <alignment horizontal="center" readingOrder="0"/>
    </xf>
    <xf quotePrefix="1" borderId="1" fillId="0" fontId="5" numFmtId="0" xfId="0" applyAlignment="1" applyBorder="1" applyFont="1">
      <alignment horizontal="center" readingOrder="0"/>
    </xf>
    <xf borderId="8" fillId="4" fontId="4" numFmtId="164" xfId="0" applyAlignment="1" applyBorder="1" applyFont="1" applyNumberFormat="1">
      <alignment readingOrder="0"/>
    </xf>
    <xf borderId="3" fillId="4" fontId="4" numFmtId="164" xfId="0" applyAlignment="1" applyBorder="1" applyFont="1" applyNumberFormat="1">
      <alignment readingOrder="0"/>
    </xf>
    <xf borderId="8" fillId="4" fontId="4" numFmtId="164" xfId="0" applyBorder="1" applyFont="1" applyNumberFormat="1"/>
    <xf borderId="3" fillId="4" fontId="4" numFmtId="164" xfId="0" applyBorder="1" applyFont="1" applyNumberFormat="1"/>
    <xf borderId="1" fillId="3" fontId="4" numFmtId="164" xfId="0" applyBorder="1" applyFont="1" applyNumberFormat="1"/>
    <xf borderId="1" fillId="3" fontId="13" numFmtId="164" xfId="0" applyBorder="1" applyFont="1" applyNumberFormat="1"/>
    <xf borderId="8" fillId="4" fontId="5" numFmtId="164" xfId="0" applyBorder="1" applyFont="1" applyNumberFormat="1"/>
    <xf borderId="3" fillId="4" fontId="5" numFmtId="164" xfId="0" applyBorder="1" applyFont="1" applyNumberFormat="1"/>
    <xf borderId="3" fillId="0" fontId="14" numFmtId="164" xfId="0" applyBorder="1" applyFont="1" applyNumberFormat="1"/>
    <xf borderId="1" fillId="0" fontId="14" numFmtId="164" xfId="0" applyBorder="1" applyFont="1" applyNumberFormat="1"/>
    <xf borderId="9" fillId="0" fontId="14" numFmtId="164" xfId="0" applyBorder="1" applyFont="1" applyNumberFormat="1"/>
    <xf borderId="8" fillId="5" fontId="13" numFmtId="164" xfId="0" applyBorder="1" applyFont="1" applyNumberFormat="1"/>
    <xf borderId="0" fillId="0" fontId="15" numFmtId="0" xfId="0" applyAlignment="1" applyFont="1">
      <alignment readingOrder="0" vertical="top"/>
    </xf>
    <xf borderId="0" fillId="0" fontId="16" numFmtId="0" xfId="0" applyAlignment="1" applyFont="1">
      <alignment vertical="top"/>
    </xf>
    <xf borderId="0" fillId="0" fontId="16" numFmtId="0" xfId="0" applyAlignment="1" applyFont="1">
      <alignment readingOrder="0" vertical="top"/>
    </xf>
    <xf borderId="3" fillId="0" fontId="4" numFmtId="9" xfId="0" applyAlignment="1" applyBorder="1" applyFont="1" applyNumberFormat="1">
      <alignment horizontal="left" readingOrder="0"/>
    </xf>
    <xf borderId="0" fillId="0" fontId="7" numFmtId="0" xfId="0" applyAlignment="1" applyFont="1">
      <alignment horizontal="center" readingOrder="0" shrinkToFit="0" wrapText="1"/>
    </xf>
    <xf borderId="18" fillId="0" fontId="5" numFmtId="0" xfId="0" applyAlignment="1" applyBorder="1" applyFont="1">
      <alignment readingOrder="0"/>
    </xf>
    <xf borderId="28" fillId="0" fontId="4" numFmtId="164" xfId="0" applyAlignment="1" applyBorder="1" applyFont="1" applyNumberFormat="1">
      <alignment readingOrder="0"/>
    </xf>
    <xf borderId="28" fillId="0" fontId="4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14"/>
    <col customWidth="1" min="2" max="2" width="13.0"/>
    <col customWidth="1" min="3" max="3" width="14.14"/>
    <col customWidth="1" min="4" max="13" width="13.0"/>
    <col customWidth="1" min="16" max="16" width="18.14"/>
  </cols>
  <sheetData>
    <row r="1" ht="23.25" customHeight="1">
      <c r="A1" s="1" t="s">
        <v>0</v>
      </c>
      <c r="B1" s="2"/>
      <c r="C1" s="2"/>
      <c r="D1" s="3"/>
      <c r="E1" s="4"/>
      <c r="F1" s="5"/>
      <c r="G1" s="5"/>
      <c r="H1" s="6"/>
      <c r="I1" s="5"/>
      <c r="J1" s="5"/>
      <c r="K1" s="5"/>
      <c r="L1" s="5"/>
      <c r="M1" s="5"/>
      <c r="N1" s="7"/>
      <c r="O1" s="7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9" t="s">
        <v>1</v>
      </c>
      <c r="B2" s="10" t="s">
        <v>2</v>
      </c>
      <c r="C2" s="11"/>
      <c r="D2" s="12"/>
      <c r="E2" s="13" t="s">
        <v>3</v>
      </c>
      <c r="F2" s="14"/>
      <c r="H2" s="15" t="s">
        <v>4</v>
      </c>
      <c r="N2" s="16" t="s">
        <v>5</v>
      </c>
      <c r="O2" s="17"/>
    </row>
    <row r="3">
      <c r="A3" s="9" t="s">
        <v>6</v>
      </c>
      <c r="B3" s="10" t="s">
        <v>7</v>
      </c>
      <c r="C3" s="11"/>
      <c r="D3" s="12"/>
      <c r="E3" s="13" t="s">
        <v>8</v>
      </c>
      <c r="F3" s="14"/>
      <c r="H3" s="18" t="s">
        <v>9</v>
      </c>
    </row>
    <row r="4">
      <c r="A4" s="9" t="s">
        <v>10</v>
      </c>
      <c r="B4" s="19" t="s">
        <v>11</v>
      </c>
      <c r="C4" s="11"/>
      <c r="D4" s="12"/>
      <c r="E4" s="13" t="s">
        <v>12</v>
      </c>
      <c r="F4" s="14"/>
    </row>
    <row r="5">
      <c r="A5" s="9" t="s">
        <v>13</v>
      </c>
      <c r="B5" s="20" t="s">
        <v>14</v>
      </c>
      <c r="C5" s="21"/>
      <c r="D5" s="11"/>
      <c r="E5" s="13" t="s">
        <v>15</v>
      </c>
      <c r="F5" s="14"/>
    </row>
    <row r="6">
      <c r="A6" s="9" t="s">
        <v>16</v>
      </c>
      <c r="B6" s="19" t="s">
        <v>17</v>
      </c>
      <c r="C6" s="11"/>
      <c r="D6" s="12"/>
    </row>
    <row r="7">
      <c r="A7" s="22" t="s">
        <v>18</v>
      </c>
      <c r="B7" s="23" t="s">
        <v>19</v>
      </c>
      <c r="C7" s="11"/>
      <c r="D7" s="12"/>
      <c r="P7" s="24"/>
    </row>
    <row r="8">
      <c r="P8" s="25" t="s">
        <v>20</v>
      </c>
    </row>
    <row r="9">
      <c r="A9" s="26" t="s">
        <v>21</v>
      </c>
      <c r="B9" s="27" t="s">
        <v>22</v>
      </c>
      <c r="C9" s="28" t="s">
        <v>23</v>
      </c>
      <c r="D9" s="29" t="s">
        <v>24</v>
      </c>
      <c r="E9" s="29" t="s">
        <v>25</v>
      </c>
      <c r="F9" s="29" t="s">
        <v>26</v>
      </c>
      <c r="G9" s="29" t="s">
        <v>27</v>
      </c>
      <c r="H9" s="29" t="s">
        <v>28</v>
      </c>
      <c r="I9" s="29" t="s">
        <v>29</v>
      </c>
      <c r="J9" s="29" t="s">
        <v>30</v>
      </c>
      <c r="K9" s="29" t="s">
        <v>31</v>
      </c>
      <c r="L9" s="29" t="s">
        <v>32</v>
      </c>
      <c r="M9" s="29" t="s">
        <v>33</v>
      </c>
      <c r="N9" s="30" t="s">
        <v>34</v>
      </c>
      <c r="O9" s="31" t="s">
        <v>35</v>
      </c>
      <c r="P9" s="32" t="s">
        <v>36</v>
      </c>
    </row>
    <row r="10">
      <c r="A10" s="13" t="s">
        <v>37</v>
      </c>
      <c r="B10" s="33">
        <v>0.0</v>
      </c>
      <c r="C10" s="34">
        <f>B35</f>
        <v>0</v>
      </c>
      <c r="D10" s="35">
        <f>B35</f>
        <v>0</v>
      </c>
      <c r="E10" s="35">
        <f>B35</f>
        <v>0</v>
      </c>
      <c r="F10" s="35">
        <f>B35</f>
        <v>0</v>
      </c>
      <c r="G10" s="35">
        <f>B35</f>
        <v>0</v>
      </c>
      <c r="H10" s="35">
        <f>B35</f>
        <v>0</v>
      </c>
      <c r="I10" s="35">
        <f>B35</f>
        <v>0</v>
      </c>
      <c r="J10" s="35">
        <f>B35</f>
        <v>0</v>
      </c>
      <c r="K10" s="35">
        <f>B35</f>
        <v>0</v>
      </c>
      <c r="L10" s="35">
        <f>B35</f>
        <v>0</v>
      </c>
      <c r="M10" s="36">
        <f>B35</f>
        <v>0</v>
      </c>
      <c r="N10" s="37">
        <f>B35</f>
        <v>0</v>
      </c>
      <c r="O10" s="38">
        <f t="shared" ref="O10:O20" si="1">sum(C10:N10)</f>
        <v>0</v>
      </c>
      <c r="P10" s="39">
        <f t="shared" ref="P10:P20" si="2">B10-O10</f>
        <v>0</v>
      </c>
    </row>
    <row r="11">
      <c r="A11" s="13" t="s">
        <v>38</v>
      </c>
      <c r="B11" s="33">
        <v>0.0</v>
      </c>
      <c r="C11" s="34">
        <f>C10*B25</f>
        <v>0</v>
      </c>
      <c r="D11" s="35">
        <f>D10*B25</f>
        <v>0</v>
      </c>
      <c r="E11" s="35">
        <f>E10*B25</f>
        <v>0</v>
      </c>
      <c r="F11" s="35">
        <f>F10*B25</f>
        <v>0</v>
      </c>
      <c r="G11" s="35">
        <f>G10*B25</f>
        <v>0</v>
      </c>
      <c r="H11" s="35">
        <f>H10*B25</f>
        <v>0</v>
      </c>
      <c r="I11" s="35">
        <f>I10*B25</f>
        <v>0</v>
      </c>
      <c r="J11" s="35">
        <f>J10*B25</f>
        <v>0</v>
      </c>
      <c r="K11" s="35">
        <f>K10*B25</f>
        <v>0</v>
      </c>
      <c r="L11" s="35">
        <f>L10*B25</f>
        <v>0</v>
      </c>
      <c r="M11" s="35">
        <f>M10*B25</f>
        <v>0</v>
      </c>
      <c r="N11" s="40">
        <f>N10*B25</f>
        <v>0</v>
      </c>
      <c r="O11" s="38">
        <f t="shared" si="1"/>
        <v>0</v>
      </c>
      <c r="P11" s="39">
        <f t="shared" si="2"/>
        <v>0</v>
      </c>
    </row>
    <row r="12">
      <c r="A12" s="13" t="s">
        <v>39</v>
      </c>
      <c r="B12" s="33">
        <v>0.0</v>
      </c>
      <c r="C12" s="41"/>
      <c r="D12" s="42"/>
      <c r="E12" s="43"/>
      <c r="F12" s="42"/>
      <c r="G12" s="42"/>
      <c r="H12" s="42"/>
      <c r="I12" s="43"/>
      <c r="J12" s="43"/>
      <c r="K12" s="42"/>
      <c r="L12" s="42"/>
      <c r="M12" s="42"/>
      <c r="N12" s="44"/>
      <c r="O12" s="38">
        <f t="shared" si="1"/>
        <v>0</v>
      </c>
      <c r="P12" s="39">
        <f t="shared" si="2"/>
        <v>0</v>
      </c>
    </row>
    <row r="13">
      <c r="A13" s="13" t="s">
        <v>40</v>
      </c>
      <c r="B13" s="33">
        <v>0.0</v>
      </c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4"/>
      <c r="O13" s="38">
        <f t="shared" si="1"/>
        <v>0</v>
      </c>
      <c r="P13" s="39">
        <f t="shared" si="2"/>
        <v>0</v>
      </c>
    </row>
    <row r="14">
      <c r="A14" s="13" t="s">
        <v>41</v>
      </c>
      <c r="B14" s="33">
        <v>0.0</v>
      </c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4"/>
      <c r="O14" s="38">
        <f t="shared" si="1"/>
        <v>0</v>
      </c>
      <c r="P14" s="39">
        <f t="shared" si="2"/>
        <v>0</v>
      </c>
    </row>
    <row r="15">
      <c r="A15" s="13" t="s">
        <v>42</v>
      </c>
      <c r="B15" s="33">
        <v>0.0</v>
      </c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4"/>
      <c r="O15" s="38">
        <f t="shared" si="1"/>
        <v>0</v>
      </c>
      <c r="P15" s="39">
        <f t="shared" si="2"/>
        <v>0</v>
      </c>
    </row>
    <row r="16">
      <c r="A16" s="13" t="s">
        <v>43</v>
      </c>
      <c r="B16" s="33">
        <v>0.0</v>
      </c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4"/>
      <c r="O16" s="38">
        <f t="shared" si="1"/>
        <v>0</v>
      </c>
      <c r="P16" s="39">
        <f t="shared" si="2"/>
        <v>0</v>
      </c>
    </row>
    <row r="17">
      <c r="A17" s="13" t="s">
        <v>43</v>
      </c>
      <c r="B17" s="45">
        <v>0.0</v>
      </c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8"/>
      <c r="O17" s="49">
        <f t="shared" si="1"/>
        <v>0</v>
      </c>
      <c r="P17" s="50">
        <f t="shared" si="2"/>
        <v>0</v>
      </c>
    </row>
    <row r="18">
      <c r="A18" s="51" t="s">
        <v>44</v>
      </c>
      <c r="B18" s="52">
        <f t="shared" ref="B18:N18" si="3">sum(B10:B17)</f>
        <v>0</v>
      </c>
      <c r="C18" s="53">
        <f t="shared" si="3"/>
        <v>0</v>
      </c>
      <c r="D18" s="54">
        <f t="shared" si="3"/>
        <v>0</v>
      </c>
      <c r="E18" s="54">
        <f t="shared" si="3"/>
        <v>0</v>
      </c>
      <c r="F18" s="54">
        <f t="shared" si="3"/>
        <v>0</v>
      </c>
      <c r="G18" s="54">
        <f t="shared" si="3"/>
        <v>0</v>
      </c>
      <c r="H18" s="54">
        <f t="shared" si="3"/>
        <v>0</v>
      </c>
      <c r="I18" s="54">
        <f t="shared" si="3"/>
        <v>0</v>
      </c>
      <c r="J18" s="54">
        <f t="shared" si="3"/>
        <v>0</v>
      </c>
      <c r="K18" s="54">
        <f t="shared" si="3"/>
        <v>0</v>
      </c>
      <c r="L18" s="54">
        <f t="shared" si="3"/>
        <v>0</v>
      </c>
      <c r="M18" s="54">
        <f t="shared" si="3"/>
        <v>0</v>
      </c>
      <c r="N18" s="55">
        <f t="shared" si="3"/>
        <v>0</v>
      </c>
      <c r="O18" s="56">
        <f t="shared" si="1"/>
        <v>0</v>
      </c>
      <c r="P18" s="57">
        <f t="shared" si="2"/>
        <v>0</v>
      </c>
    </row>
    <row r="19">
      <c r="A19" s="13" t="s">
        <v>45</v>
      </c>
      <c r="B19" s="58">
        <f>B18*B24</f>
        <v>0</v>
      </c>
      <c r="C19" s="59">
        <f t="shared" ref="C19:N19" si="4">C18*B24</f>
        <v>0</v>
      </c>
      <c r="D19" s="60">
        <f t="shared" si="4"/>
        <v>0</v>
      </c>
      <c r="E19" s="60">
        <f t="shared" si="4"/>
        <v>0</v>
      </c>
      <c r="F19" s="60">
        <f t="shared" si="4"/>
        <v>0</v>
      </c>
      <c r="G19" s="60">
        <f t="shared" si="4"/>
        <v>0</v>
      </c>
      <c r="H19" s="60">
        <f t="shared" si="4"/>
        <v>0</v>
      </c>
      <c r="I19" s="60">
        <f t="shared" si="4"/>
        <v>0</v>
      </c>
      <c r="J19" s="60">
        <f t="shared" si="4"/>
        <v>0</v>
      </c>
      <c r="K19" s="60">
        <f t="shared" si="4"/>
        <v>0</v>
      </c>
      <c r="L19" s="60">
        <f t="shared" si="4"/>
        <v>0</v>
      </c>
      <c r="M19" s="60">
        <f t="shared" si="4"/>
        <v>0</v>
      </c>
      <c r="N19" s="61">
        <f t="shared" si="4"/>
        <v>0</v>
      </c>
      <c r="O19" s="49">
        <f t="shared" si="1"/>
        <v>0</v>
      </c>
      <c r="P19" s="62">
        <f t="shared" si="2"/>
        <v>0</v>
      </c>
    </row>
    <row r="20">
      <c r="A20" s="63" t="s">
        <v>35</v>
      </c>
      <c r="B20" s="64">
        <f t="shared" ref="B20:N20" si="5">B18+B19</f>
        <v>0</v>
      </c>
      <c r="C20" s="65">
        <f t="shared" si="5"/>
        <v>0</v>
      </c>
      <c r="D20" s="66">
        <f t="shared" si="5"/>
        <v>0</v>
      </c>
      <c r="E20" s="66">
        <f t="shared" si="5"/>
        <v>0</v>
      </c>
      <c r="F20" s="67">
        <f t="shared" si="5"/>
        <v>0</v>
      </c>
      <c r="G20" s="67">
        <f t="shared" si="5"/>
        <v>0</v>
      </c>
      <c r="H20" s="67">
        <f t="shared" si="5"/>
        <v>0</v>
      </c>
      <c r="I20" s="67">
        <f t="shared" si="5"/>
        <v>0</v>
      </c>
      <c r="J20" s="67">
        <f t="shared" si="5"/>
        <v>0</v>
      </c>
      <c r="K20" s="67">
        <f t="shared" si="5"/>
        <v>0</v>
      </c>
      <c r="L20" s="67">
        <f t="shared" si="5"/>
        <v>0</v>
      </c>
      <c r="M20" s="67">
        <f t="shared" si="5"/>
        <v>0</v>
      </c>
      <c r="N20" s="68">
        <f t="shared" si="5"/>
        <v>0</v>
      </c>
      <c r="O20" s="69">
        <f t="shared" si="1"/>
        <v>0</v>
      </c>
      <c r="P20" s="70">
        <f t="shared" si="2"/>
        <v>0</v>
      </c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ht="22.5" customHeight="1">
      <c r="A21" s="63" t="s">
        <v>46</v>
      </c>
      <c r="B21" s="72"/>
      <c r="C21" s="72"/>
      <c r="D21" s="73">
        <f>SUM(C20:D20)</f>
        <v>0</v>
      </c>
      <c r="E21" s="74"/>
      <c r="F21" s="74"/>
      <c r="G21" s="74"/>
      <c r="H21" s="74"/>
      <c r="I21" s="74"/>
      <c r="J21" s="74"/>
      <c r="K21" s="74"/>
      <c r="L21" s="74"/>
      <c r="M21" s="74"/>
      <c r="N21" s="75"/>
      <c r="O21" s="76">
        <f>sum(D21:N21)</f>
        <v>0</v>
      </c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>
      <c r="A22" s="77" t="s">
        <v>47</v>
      </c>
      <c r="B22" s="78"/>
      <c r="C22" s="78"/>
      <c r="D22" s="79" t="s">
        <v>48</v>
      </c>
      <c r="E22" s="80" t="s">
        <v>49</v>
      </c>
      <c r="F22" s="81" t="s">
        <v>50</v>
      </c>
      <c r="G22" s="81" t="s">
        <v>51</v>
      </c>
      <c r="H22" s="81" t="s">
        <v>52</v>
      </c>
      <c r="I22" s="80" t="s">
        <v>53</v>
      </c>
      <c r="J22" s="81" t="s">
        <v>54</v>
      </c>
      <c r="K22" s="81" t="s">
        <v>55</v>
      </c>
      <c r="L22" s="81" t="s">
        <v>56</v>
      </c>
      <c r="M22" s="81" t="s">
        <v>57</v>
      </c>
      <c r="N22" s="82" t="s">
        <v>58</v>
      </c>
      <c r="O22" s="83" t="s">
        <v>59</v>
      </c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>
      <c r="A23" s="84"/>
      <c r="B23" s="85"/>
    </row>
    <row r="24">
      <c r="A24" s="84" t="s">
        <v>60</v>
      </c>
      <c r="B24" s="86"/>
    </row>
    <row r="25">
      <c r="A25" s="84" t="s">
        <v>61</v>
      </c>
      <c r="B25" s="86"/>
    </row>
    <row r="27">
      <c r="A27" s="87"/>
      <c r="B27" s="88"/>
      <c r="C27" s="89" t="s">
        <v>62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>
      <c r="A28" s="91"/>
      <c r="B28" s="13" t="s">
        <v>63</v>
      </c>
      <c r="C28" s="15" t="str">
        <f t="shared" ref="C28:N28" si="6">C9</f>
        <v>July 2021</v>
      </c>
      <c r="D28" s="15" t="str">
        <f t="shared" si="6"/>
        <v>Aug 2021</v>
      </c>
      <c r="E28" s="15" t="str">
        <f t="shared" si="6"/>
        <v>Sept 2021</v>
      </c>
      <c r="F28" s="15" t="str">
        <f t="shared" si="6"/>
        <v>Oct 2021</v>
      </c>
      <c r="G28" s="15" t="str">
        <f t="shared" si="6"/>
        <v>Nov 2021</v>
      </c>
      <c r="H28" s="15" t="str">
        <f t="shared" si="6"/>
        <v>Dec 2021</v>
      </c>
      <c r="I28" s="15" t="str">
        <f t="shared" si="6"/>
        <v>Jan 2022</v>
      </c>
      <c r="J28" s="15" t="str">
        <f t="shared" si="6"/>
        <v>Feb 2022</v>
      </c>
      <c r="K28" s="15" t="str">
        <f t="shared" si="6"/>
        <v>Mar 2022</v>
      </c>
      <c r="L28" s="15" t="str">
        <f t="shared" si="6"/>
        <v>Apr 2022</v>
      </c>
      <c r="M28" s="15" t="str">
        <f t="shared" si="6"/>
        <v>May 2022</v>
      </c>
      <c r="N28" s="15" t="str">
        <f t="shared" si="6"/>
        <v>June 2022</v>
      </c>
    </row>
    <row r="29">
      <c r="A29" s="26" t="s">
        <v>64</v>
      </c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</row>
    <row r="30">
      <c r="A30" s="94" t="s">
        <v>65</v>
      </c>
      <c r="B30" s="95">
        <v>0.0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>
      <c r="A31" s="94" t="s">
        <v>66</v>
      </c>
      <c r="B31" s="95">
        <v>0.0</v>
      </c>
      <c r="C31" s="97"/>
      <c r="D31" s="97"/>
      <c r="E31" s="97"/>
      <c r="F31" s="97"/>
      <c r="G31" s="97"/>
      <c r="H31" s="97"/>
      <c r="I31" s="96"/>
      <c r="J31" s="96"/>
      <c r="K31" s="96"/>
      <c r="L31" s="96"/>
      <c r="M31" s="96"/>
      <c r="N31" s="96"/>
    </row>
    <row r="32">
      <c r="A32" s="94" t="s">
        <v>67</v>
      </c>
      <c r="B32" s="98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</row>
    <row r="33">
      <c r="A33" s="94" t="s">
        <v>67</v>
      </c>
      <c r="B33" s="98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>
      <c r="A34" s="94" t="s">
        <v>67</v>
      </c>
      <c r="B34" s="98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</row>
    <row r="35">
      <c r="A35" s="99" t="s">
        <v>35</v>
      </c>
      <c r="B35" s="65">
        <f t="shared" ref="B35:N35" si="7">sum(B30:B34)</f>
        <v>0</v>
      </c>
      <c r="C35" s="65">
        <f t="shared" si="7"/>
        <v>0</v>
      </c>
      <c r="D35" s="65">
        <f t="shared" si="7"/>
        <v>0</v>
      </c>
      <c r="E35" s="65">
        <f t="shared" si="7"/>
        <v>0</v>
      </c>
      <c r="F35" s="65">
        <f t="shared" si="7"/>
        <v>0</v>
      </c>
      <c r="G35" s="65">
        <f t="shared" si="7"/>
        <v>0</v>
      </c>
      <c r="H35" s="65">
        <f t="shared" si="7"/>
        <v>0</v>
      </c>
      <c r="I35" s="65">
        <f t="shared" si="7"/>
        <v>0</v>
      </c>
      <c r="J35" s="65">
        <f t="shared" si="7"/>
        <v>0</v>
      </c>
      <c r="K35" s="65">
        <f t="shared" si="7"/>
        <v>0</v>
      </c>
      <c r="L35" s="65">
        <f t="shared" si="7"/>
        <v>0</v>
      </c>
      <c r="M35" s="65">
        <f t="shared" si="7"/>
        <v>0</v>
      </c>
      <c r="N35" s="65">
        <f t="shared" si="7"/>
        <v>0</v>
      </c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>
      <c r="A36" s="100"/>
      <c r="B36" s="100"/>
      <c r="C36" s="51" t="s">
        <v>68</v>
      </c>
      <c r="D36" s="51" t="s">
        <v>68</v>
      </c>
      <c r="E36" s="51" t="s">
        <v>68</v>
      </c>
      <c r="F36" s="51" t="s">
        <v>68</v>
      </c>
      <c r="G36" s="51" t="s">
        <v>68</v>
      </c>
      <c r="H36" s="51" t="s">
        <v>68</v>
      </c>
      <c r="I36" s="51" t="s">
        <v>68</v>
      </c>
      <c r="J36" s="51" t="s">
        <v>68</v>
      </c>
      <c r="K36" s="51" t="s">
        <v>68</v>
      </c>
      <c r="L36" s="51" t="s">
        <v>68</v>
      </c>
      <c r="M36" s="51" t="s">
        <v>68</v>
      </c>
      <c r="N36" s="51" t="s">
        <v>68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</row>
    <row r="37">
      <c r="A37" s="78"/>
      <c r="B37" s="78"/>
      <c r="C37" s="101"/>
      <c r="D37" s="78"/>
      <c r="E37" s="78"/>
      <c r="F37" s="78"/>
      <c r="G37" s="78"/>
      <c r="H37" s="78"/>
      <c r="I37" s="101"/>
      <c r="J37" s="78"/>
      <c r="K37" s="78"/>
      <c r="L37" s="78"/>
      <c r="M37" s="78"/>
      <c r="N37" s="101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>
      <c r="A38" s="78"/>
      <c r="B38" s="78"/>
      <c r="C38" s="101"/>
      <c r="D38" s="78"/>
      <c r="E38" s="78"/>
      <c r="F38" s="78"/>
      <c r="G38" s="78"/>
      <c r="H38" s="78"/>
      <c r="I38" s="101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>
      <c r="A39" s="78"/>
      <c r="B39" s="78"/>
      <c r="C39" s="101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>
      <c r="A40" s="78"/>
      <c r="B40" s="78"/>
      <c r="C40" s="102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</sheetData>
  <mergeCells count="8">
    <mergeCell ref="B2:C2"/>
    <mergeCell ref="N2:O2"/>
    <mergeCell ref="B3:C3"/>
    <mergeCell ref="B4:C4"/>
    <mergeCell ref="B5:D5"/>
    <mergeCell ref="B6:C6"/>
    <mergeCell ref="B7:C7"/>
    <mergeCell ref="C27:N2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14"/>
    <col customWidth="1" min="2" max="13" width="13.0"/>
    <col customWidth="1" min="16" max="16" width="18.14"/>
  </cols>
  <sheetData>
    <row r="1">
      <c r="A1" s="9" t="s">
        <v>69</v>
      </c>
      <c r="B1" s="103" t="s">
        <v>70</v>
      </c>
      <c r="E1" s="15" t="s">
        <v>4</v>
      </c>
      <c r="H1" s="104" t="s">
        <v>71</v>
      </c>
    </row>
    <row r="2">
      <c r="A2" s="9" t="s">
        <v>6</v>
      </c>
      <c r="B2" s="103" t="s">
        <v>72</v>
      </c>
      <c r="E2" s="18" t="s">
        <v>9</v>
      </c>
      <c r="H2" s="13" t="s">
        <v>73</v>
      </c>
    </row>
    <row r="3">
      <c r="A3" s="9" t="s">
        <v>74</v>
      </c>
      <c r="B3" s="105" t="s">
        <v>75</v>
      </c>
    </row>
    <row r="4">
      <c r="A4" s="9" t="s">
        <v>13</v>
      </c>
      <c r="B4" s="105" t="s">
        <v>76</v>
      </c>
      <c r="C4" s="105"/>
    </row>
    <row r="5">
      <c r="A5" s="9" t="s">
        <v>16</v>
      </c>
      <c r="B5" s="105" t="s">
        <v>77</v>
      </c>
    </row>
    <row r="6">
      <c r="A6" s="13" t="s">
        <v>18</v>
      </c>
      <c r="B6" s="106" t="s">
        <v>78</v>
      </c>
      <c r="P6" s="24"/>
    </row>
    <row r="7">
      <c r="P7" s="25" t="s">
        <v>20</v>
      </c>
    </row>
    <row r="8">
      <c r="A8" s="91" t="s">
        <v>21</v>
      </c>
      <c r="B8" s="27" t="s">
        <v>79</v>
      </c>
      <c r="C8" s="107" t="s">
        <v>23</v>
      </c>
      <c r="D8" s="108" t="s">
        <v>24</v>
      </c>
      <c r="E8" s="108" t="s">
        <v>25</v>
      </c>
      <c r="F8" s="109" t="s">
        <v>26</v>
      </c>
      <c r="G8" s="109" t="s">
        <v>27</v>
      </c>
      <c r="H8" s="109" t="s">
        <v>28</v>
      </c>
      <c r="I8" s="109" t="s">
        <v>29</v>
      </c>
      <c r="J8" s="109" t="s">
        <v>30</v>
      </c>
      <c r="K8" s="109" t="s">
        <v>31</v>
      </c>
      <c r="L8" s="109" t="s">
        <v>32</v>
      </c>
      <c r="M8" s="109" t="s">
        <v>33</v>
      </c>
      <c r="N8" s="110" t="s">
        <v>34</v>
      </c>
      <c r="O8" s="31" t="s">
        <v>35</v>
      </c>
      <c r="P8" s="32" t="s">
        <v>36</v>
      </c>
    </row>
    <row r="9">
      <c r="A9" s="13" t="s">
        <v>37</v>
      </c>
      <c r="B9" s="33">
        <v>65000.0</v>
      </c>
      <c r="C9" s="111">
        <v>2000.0</v>
      </c>
      <c r="D9" s="112">
        <v>2000.0</v>
      </c>
      <c r="E9" s="112">
        <v>2000.0</v>
      </c>
      <c r="F9" s="35">
        <f t="shared" ref="F9:N9" si="1">F34</f>
        <v>2709</v>
      </c>
      <c r="G9" s="35">
        <f t="shared" si="1"/>
        <v>2709</v>
      </c>
      <c r="H9" s="35">
        <f t="shared" si="1"/>
        <v>2709</v>
      </c>
      <c r="I9" s="35">
        <f t="shared" si="1"/>
        <v>5418</v>
      </c>
      <c r="J9" s="35">
        <f t="shared" si="1"/>
        <v>5417</v>
      </c>
      <c r="K9" s="35">
        <f t="shared" si="1"/>
        <v>5417</v>
      </c>
      <c r="L9" s="35">
        <f t="shared" si="1"/>
        <v>5417</v>
      </c>
      <c r="M9" s="36">
        <f t="shared" si="1"/>
        <v>5417</v>
      </c>
      <c r="N9" s="37">
        <f t="shared" si="1"/>
        <v>5417</v>
      </c>
      <c r="O9" s="38">
        <f t="shared" ref="O9:O19" si="2">sum(C9:N9)</f>
        <v>46630</v>
      </c>
      <c r="P9" s="39">
        <f t="shared" ref="P9:P19" si="3">B9-O9</f>
        <v>18370</v>
      </c>
    </row>
    <row r="10">
      <c r="A10" s="13" t="s">
        <v>80</v>
      </c>
      <c r="B10" s="33">
        <v>14300.0</v>
      </c>
      <c r="C10" s="111">
        <f>C9*B24</f>
        <v>440</v>
      </c>
      <c r="D10" s="112">
        <f>D9*B24</f>
        <v>440</v>
      </c>
      <c r="E10" s="112">
        <f>E9*B24</f>
        <v>440</v>
      </c>
      <c r="F10" s="35">
        <f>F9*B24</f>
        <v>595.98</v>
      </c>
      <c r="G10" s="35">
        <f>G9*B24</f>
        <v>595.98</v>
      </c>
      <c r="H10" s="35">
        <f>H9*B24</f>
        <v>595.98</v>
      </c>
      <c r="I10" s="35">
        <f>I9*B24</f>
        <v>1191.96</v>
      </c>
      <c r="J10" s="35">
        <f>J9*B24</f>
        <v>1191.74</v>
      </c>
      <c r="K10" s="35">
        <f>K9*B24</f>
        <v>1191.74</v>
      </c>
      <c r="L10" s="35">
        <f>L9*B24</f>
        <v>1191.74</v>
      </c>
      <c r="M10" s="35">
        <f>M9*B24</f>
        <v>1191.74</v>
      </c>
      <c r="N10" s="40">
        <f>N9*B24</f>
        <v>1191.74</v>
      </c>
      <c r="O10" s="38">
        <f t="shared" si="2"/>
        <v>10258.6</v>
      </c>
      <c r="P10" s="39">
        <f t="shared" si="3"/>
        <v>4041.4</v>
      </c>
    </row>
    <row r="11">
      <c r="A11" s="13" t="s">
        <v>39</v>
      </c>
      <c r="B11" s="33">
        <v>5000.0</v>
      </c>
      <c r="C11" s="113"/>
      <c r="D11" s="114"/>
      <c r="E11" s="112">
        <v>2450.0</v>
      </c>
      <c r="F11" s="42"/>
      <c r="G11" s="42"/>
      <c r="H11" s="42"/>
      <c r="I11" s="43">
        <v>2450.0</v>
      </c>
      <c r="J11" s="43"/>
      <c r="K11" s="42"/>
      <c r="L11" s="42"/>
      <c r="M11" s="42"/>
      <c r="N11" s="44"/>
      <c r="O11" s="38">
        <f t="shared" si="2"/>
        <v>4900</v>
      </c>
      <c r="P11" s="39">
        <f t="shared" si="3"/>
        <v>100</v>
      </c>
    </row>
    <row r="12">
      <c r="A12" s="13" t="s">
        <v>40</v>
      </c>
      <c r="B12" s="33">
        <v>0.0</v>
      </c>
      <c r="C12" s="113"/>
      <c r="D12" s="114"/>
      <c r="E12" s="114"/>
      <c r="F12" s="42"/>
      <c r="G12" s="42"/>
      <c r="H12" s="42"/>
      <c r="I12" s="42"/>
      <c r="J12" s="42"/>
      <c r="K12" s="42"/>
      <c r="L12" s="42"/>
      <c r="M12" s="42"/>
      <c r="N12" s="44"/>
      <c r="O12" s="38">
        <f t="shared" si="2"/>
        <v>0</v>
      </c>
      <c r="P12" s="39">
        <f t="shared" si="3"/>
        <v>0</v>
      </c>
    </row>
    <row r="13">
      <c r="A13" s="13" t="s">
        <v>41</v>
      </c>
      <c r="B13" s="33">
        <v>0.0</v>
      </c>
      <c r="C13" s="113"/>
      <c r="D13" s="114"/>
      <c r="E13" s="114"/>
      <c r="F13" s="42"/>
      <c r="G13" s="42"/>
      <c r="H13" s="42"/>
      <c r="I13" s="42"/>
      <c r="J13" s="42"/>
      <c r="K13" s="42"/>
      <c r="L13" s="42"/>
      <c r="M13" s="42"/>
      <c r="N13" s="44"/>
      <c r="O13" s="38">
        <f t="shared" si="2"/>
        <v>0</v>
      </c>
      <c r="P13" s="39">
        <f t="shared" si="3"/>
        <v>0</v>
      </c>
    </row>
    <row r="14">
      <c r="A14" s="13" t="s">
        <v>42</v>
      </c>
      <c r="B14" s="33">
        <v>0.0</v>
      </c>
      <c r="C14" s="113"/>
      <c r="D14" s="114"/>
      <c r="E14" s="114"/>
      <c r="F14" s="42"/>
      <c r="G14" s="42"/>
      <c r="H14" s="42"/>
      <c r="I14" s="42"/>
      <c r="J14" s="42"/>
      <c r="K14" s="42"/>
      <c r="L14" s="42"/>
      <c r="M14" s="42"/>
      <c r="N14" s="44"/>
      <c r="O14" s="38">
        <f t="shared" si="2"/>
        <v>0</v>
      </c>
      <c r="P14" s="39">
        <f t="shared" si="3"/>
        <v>0</v>
      </c>
    </row>
    <row r="15">
      <c r="A15" s="13" t="s">
        <v>43</v>
      </c>
      <c r="B15" s="33">
        <v>0.0</v>
      </c>
      <c r="C15" s="113"/>
      <c r="D15" s="114"/>
      <c r="E15" s="114"/>
      <c r="F15" s="42"/>
      <c r="G15" s="42"/>
      <c r="H15" s="42"/>
      <c r="I15" s="42"/>
      <c r="J15" s="42"/>
      <c r="K15" s="42"/>
      <c r="L15" s="42"/>
      <c r="M15" s="42"/>
      <c r="N15" s="44"/>
      <c r="O15" s="38">
        <f t="shared" si="2"/>
        <v>0</v>
      </c>
      <c r="P15" s="39">
        <f t="shared" si="3"/>
        <v>0</v>
      </c>
    </row>
    <row r="16">
      <c r="A16" s="13" t="s">
        <v>43</v>
      </c>
      <c r="B16" s="33">
        <v>0.0</v>
      </c>
      <c r="C16" s="113"/>
      <c r="D16" s="114"/>
      <c r="E16" s="114"/>
      <c r="F16" s="42"/>
      <c r="G16" s="42"/>
      <c r="H16" s="42"/>
      <c r="I16" s="42"/>
      <c r="J16" s="42"/>
      <c r="K16" s="42"/>
      <c r="L16" s="42"/>
      <c r="M16" s="42"/>
      <c r="N16" s="44"/>
      <c r="O16" s="38">
        <f t="shared" si="2"/>
        <v>0</v>
      </c>
      <c r="P16" s="39">
        <f t="shared" si="3"/>
        <v>0</v>
      </c>
    </row>
    <row r="17">
      <c r="A17" s="51" t="s">
        <v>44</v>
      </c>
      <c r="B17" s="115">
        <f t="shared" ref="B17:N17" si="4">sum(B9:B16)</f>
        <v>84300</v>
      </c>
      <c r="C17" s="113">
        <f t="shared" si="4"/>
        <v>2440</v>
      </c>
      <c r="D17" s="114">
        <f t="shared" si="4"/>
        <v>2440</v>
      </c>
      <c r="E17" s="114">
        <f t="shared" si="4"/>
        <v>4890</v>
      </c>
      <c r="F17" s="36">
        <f t="shared" si="4"/>
        <v>3304.98</v>
      </c>
      <c r="G17" s="36">
        <f t="shared" si="4"/>
        <v>3304.98</v>
      </c>
      <c r="H17" s="36">
        <f t="shared" si="4"/>
        <v>3304.98</v>
      </c>
      <c r="I17" s="36">
        <f t="shared" si="4"/>
        <v>9059.96</v>
      </c>
      <c r="J17" s="36">
        <f t="shared" si="4"/>
        <v>6608.74</v>
      </c>
      <c r="K17" s="36">
        <f t="shared" si="4"/>
        <v>6608.74</v>
      </c>
      <c r="L17" s="36">
        <f t="shared" si="4"/>
        <v>6608.74</v>
      </c>
      <c r="M17" s="36">
        <f t="shared" si="4"/>
        <v>6608.74</v>
      </c>
      <c r="N17" s="37">
        <f t="shared" si="4"/>
        <v>6608.74</v>
      </c>
      <c r="O17" s="38">
        <f t="shared" si="2"/>
        <v>61788.6</v>
      </c>
      <c r="P17" s="39">
        <f t="shared" si="3"/>
        <v>22511.4</v>
      </c>
    </row>
    <row r="18">
      <c r="A18" s="13" t="s">
        <v>81</v>
      </c>
      <c r="B18" s="115">
        <f>B17*B23</f>
        <v>8430</v>
      </c>
      <c r="C18" s="113">
        <f t="shared" ref="C18:N18" si="5">C17*B23</f>
        <v>244</v>
      </c>
      <c r="D18" s="114">
        <f t="shared" si="5"/>
        <v>0</v>
      </c>
      <c r="E18" s="114">
        <f t="shared" si="5"/>
        <v>0</v>
      </c>
      <c r="F18" s="36">
        <f t="shared" si="5"/>
        <v>0</v>
      </c>
      <c r="G18" s="36">
        <f t="shared" si="5"/>
        <v>0</v>
      </c>
      <c r="H18" s="36">
        <f t="shared" si="5"/>
        <v>0</v>
      </c>
      <c r="I18" s="36">
        <f t="shared" si="5"/>
        <v>0</v>
      </c>
      <c r="J18" s="36">
        <f t="shared" si="5"/>
        <v>0</v>
      </c>
      <c r="K18" s="36">
        <f t="shared" si="5"/>
        <v>0</v>
      </c>
      <c r="L18" s="36">
        <f t="shared" si="5"/>
        <v>0</v>
      </c>
      <c r="M18" s="36">
        <f t="shared" si="5"/>
        <v>0</v>
      </c>
      <c r="N18" s="37">
        <f t="shared" si="5"/>
        <v>0</v>
      </c>
      <c r="O18" s="38">
        <f t="shared" si="2"/>
        <v>244</v>
      </c>
      <c r="P18" s="39">
        <f t="shared" si="3"/>
        <v>8186</v>
      </c>
    </row>
    <row r="19">
      <c r="A19" s="63" t="s">
        <v>35</v>
      </c>
      <c r="B19" s="116">
        <f t="shared" ref="B19:N19" si="6">B17+B18</f>
        <v>92730</v>
      </c>
      <c r="C19" s="117">
        <f t="shared" si="6"/>
        <v>2684</v>
      </c>
      <c r="D19" s="118">
        <f t="shared" si="6"/>
        <v>2440</v>
      </c>
      <c r="E19" s="118">
        <f t="shared" si="6"/>
        <v>4890</v>
      </c>
      <c r="F19" s="119">
        <f t="shared" si="6"/>
        <v>3304.98</v>
      </c>
      <c r="G19" s="119">
        <f t="shared" si="6"/>
        <v>3304.98</v>
      </c>
      <c r="H19" s="119">
        <f t="shared" si="6"/>
        <v>3304.98</v>
      </c>
      <c r="I19" s="119">
        <f t="shared" si="6"/>
        <v>9059.96</v>
      </c>
      <c r="J19" s="119">
        <f t="shared" si="6"/>
        <v>6608.74</v>
      </c>
      <c r="K19" s="119">
        <f t="shared" si="6"/>
        <v>6608.74</v>
      </c>
      <c r="L19" s="119">
        <f t="shared" si="6"/>
        <v>6608.74</v>
      </c>
      <c r="M19" s="119">
        <f t="shared" si="6"/>
        <v>6608.74</v>
      </c>
      <c r="N19" s="120">
        <f t="shared" si="6"/>
        <v>6608.74</v>
      </c>
      <c r="O19" s="121">
        <f t="shared" si="2"/>
        <v>62032.6</v>
      </c>
      <c r="P19" s="122">
        <f t="shared" si="3"/>
        <v>30697.4</v>
      </c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ht="22.5" customHeight="1">
      <c r="A20" s="63" t="s">
        <v>46</v>
      </c>
      <c r="B20" s="72"/>
      <c r="C20" s="72"/>
      <c r="D20" s="73">
        <f>SUM(C19:D19)</f>
        <v>5124</v>
      </c>
      <c r="E20" s="73">
        <f>D20+E19</f>
        <v>10014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ht="17.25" customHeight="1">
      <c r="A21" s="123" t="s">
        <v>47</v>
      </c>
      <c r="B21" s="124"/>
      <c r="C21" s="124"/>
      <c r="D21" s="124"/>
      <c r="E21" s="125" t="s">
        <v>82</v>
      </c>
      <c r="F21" s="124"/>
      <c r="G21" s="124"/>
      <c r="H21" s="124"/>
      <c r="I21" s="125" t="s">
        <v>82</v>
      </c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</row>
    <row r="22">
      <c r="A22" s="84"/>
      <c r="B22" s="85"/>
    </row>
    <row r="23">
      <c r="A23" s="84" t="s">
        <v>60</v>
      </c>
      <c r="B23" s="126">
        <v>0.1</v>
      </c>
    </row>
    <row r="24">
      <c r="A24" s="84" t="s">
        <v>61</v>
      </c>
      <c r="B24" s="126">
        <v>0.22</v>
      </c>
    </row>
    <row r="26">
      <c r="A26" s="91"/>
      <c r="C26" s="127" t="s">
        <v>62</v>
      </c>
    </row>
    <row r="27">
      <c r="A27" s="91"/>
      <c r="B27" s="13" t="s">
        <v>63</v>
      </c>
      <c r="C27" s="15" t="str">
        <f t="shared" ref="C27:N27" si="7">C8</f>
        <v>July 2021</v>
      </c>
      <c r="D27" s="15" t="str">
        <f t="shared" si="7"/>
        <v>Aug 2021</v>
      </c>
      <c r="E27" s="15" t="str">
        <f t="shared" si="7"/>
        <v>Sept 2021</v>
      </c>
      <c r="F27" s="15" t="str">
        <f t="shared" si="7"/>
        <v>Oct 2021</v>
      </c>
      <c r="G27" s="15" t="str">
        <f t="shared" si="7"/>
        <v>Nov 2021</v>
      </c>
      <c r="H27" s="15" t="str">
        <f t="shared" si="7"/>
        <v>Dec 2021</v>
      </c>
      <c r="I27" s="15" t="str">
        <f t="shared" si="7"/>
        <v>Jan 2022</v>
      </c>
      <c r="J27" s="15" t="str">
        <f t="shared" si="7"/>
        <v>Feb 2022</v>
      </c>
      <c r="K27" s="15" t="str">
        <f t="shared" si="7"/>
        <v>Mar 2022</v>
      </c>
      <c r="L27" s="15" t="str">
        <f t="shared" si="7"/>
        <v>Apr 2022</v>
      </c>
      <c r="M27" s="15" t="str">
        <f t="shared" si="7"/>
        <v>May 2022</v>
      </c>
      <c r="N27" s="15" t="str">
        <f t="shared" si="7"/>
        <v>June 2022</v>
      </c>
    </row>
    <row r="28">
      <c r="A28" s="128" t="s">
        <v>64</v>
      </c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</row>
    <row r="29">
      <c r="A29" s="94" t="s">
        <v>83</v>
      </c>
      <c r="B29" s="129">
        <v>2709.0</v>
      </c>
      <c r="C29" s="96">
        <v>2790.0</v>
      </c>
      <c r="D29" s="96">
        <v>2709.0</v>
      </c>
      <c r="E29" s="96">
        <v>2709.0</v>
      </c>
      <c r="F29" s="96">
        <v>2709.0</v>
      </c>
      <c r="G29" s="96">
        <v>2709.0</v>
      </c>
      <c r="H29" s="96">
        <v>2709.0</v>
      </c>
      <c r="I29" s="96">
        <v>2709.0</v>
      </c>
      <c r="J29" s="96">
        <v>2709.0</v>
      </c>
      <c r="K29" s="96">
        <v>2709.0</v>
      </c>
      <c r="L29" s="96">
        <v>2709.0</v>
      </c>
      <c r="M29" s="96">
        <v>2709.0</v>
      </c>
      <c r="N29" s="96">
        <v>2709.0</v>
      </c>
    </row>
    <row r="30">
      <c r="A30" s="94" t="s">
        <v>84</v>
      </c>
      <c r="B30" s="129">
        <v>0.0</v>
      </c>
      <c r="C30" s="97"/>
      <c r="D30" s="97"/>
      <c r="E30" s="97"/>
      <c r="F30" s="97"/>
      <c r="G30" s="97"/>
      <c r="H30" s="97"/>
      <c r="I30" s="96">
        <v>2709.0</v>
      </c>
      <c r="J30" s="96">
        <v>2708.0</v>
      </c>
      <c r="K30" s="96">
        <v>2708.0</v>
      </c>
      <c r="L30" s="96">
        <v>2708.0</v>
      </c>
      <c r="M30" s="96">
        <v>2708.0</v>
      </c>
      <c r="N30" s="96">
        <v>2708.0</v>
      </c>
    </row>
    <row r="31">
      <c r="A31" s="94" t="s">
        <v>67</v>
      </c>
      <c r="B31" s="130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</row>
    <row r="32">
      <c r="A32" s="94" t="s">
        <v>67</v>
      </c>
      <c r="B32" s="130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</row>
    <row r="33">
      <c r="A33" s="94" t="s">
        <v>67</v>
      </c>
      <c r="B33" s="130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>
      <c r="A34" s="99" t="s">
        <v>35</v>
      </c>
      <c r="B34" s="65">
        <f t="shared" ref="B34:N34" si="8">sum(B29:B33)</f>
        <v>2709</v>
      </c>
      <c r="C34" s="65">
        <f t="shared" si="8"/>
        <v>2790</v>
      </c>
      <c r="D34" s="65">
        <f t="shared" si="8"/>
        <v>2709</v>
      </c>
      <c r="E34" s="65">
        <f t="shared" si="8"/>
        <v>2709</v>
      </c>
      <c r="F34" s="65">
        <f t="shared" si="8"/>
        <v>2709</v>
      </c>
      <c r="G34" s="65">
        <f t="shared" si="8"/>
        <v>2709</v>
      </c>
      <c r="H34" s="65">
        <f t="shared" si="8"/>
        <v>2709</v>
      </c>
      <c r="I34" s="65">
        <f t="shared" si="8"/>
        <v>5418</v>
      </c>
      <c r="J34" s="65">
        <f t="shared" si="8"/>
        <v>5417</v>
      </c>
      <c r="K34" s="65">
        <f t="shared" si="8"/>
        <v>5417</v>
      </c>
      <c r="L34" s="65">
        <f t="shared" si="8"/>
        <v>5417</v>
      </c>
      <c r="M34" s="65">
        <f t="shared" si="8"/>
        <v>5417</v>
      </c>
      <c r="N34" s="65">
        <f t="shared" si="8"/>
        <v>5417</v>
      </c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>
      <c r="C35" s="51" t="s">
        <v>68</v>
      </c>
      <c r="D35" s="51" t="s">
        <v>68</v>
      </c>
      <c r="E35" s="51" t="s">
        <v>68</v>
      </c>
      <c r="F35" s="51" t="s">
        <v>68</v>
      </c>
      <c r="G35" s="51" t="s">
        <v>68</v>
      </c>
      <c r="H35" s="51" t="s">
        <v>68</v>
      </c>
      <c r="I35" s="51" t="s">
        <v>68</v>
      </c>
      <c r="J35" s="51" t="s">
        <v>68</v>
      </c>
      <c r="K35" s="51" t="s">
        <v>68</v>
      </c>
      <c r="L35" s="51" t="s">
        <v>68</v>
      </c>
      <c r="M35" s="51" t="s">
        <v>68</v>
      </c>
      <c r="N35" s="51" t="s">
        <v>68</v>
      </c>
    </row>
    <row r="36">
      <c r="A36" s="78"/>
      <c r="B36" s="78"/>
      <c r="C36" s="101" t="s">
        <v>85</v>
      </c>
      <c r="D36" s="78"/>
      <c r="E36" s="78"/>
      <c r="F36" s="78"/>
      <c r="G36" s="78"/>
      <c r="H36" s="78"/>
      <c r="I36" s="101" t="s">
        <v>86</v>
      </c>
      <c r="J36" s="78"/>
      <c r="K36" s="78"/>
      <c r="L36" s="78"/>
      <c r="M36" s="78"/>
      <c r="N36" s="101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>
      <c r="A37" s="78"/>
      <c r="B37" s="78"/>
      <c r="C37" s="101" t="s">
        <v>87</v>
      </c>
      <c r="D37" s="78"/>
      <c r="E37" s="78"/>
      <c r="F37" s="78"/>
      <c r="G37" s="78"/>
      <c r="H37" s="78"/>
      <c r="I37" s="101" t="s">
        <v>87</v>
      </c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>
      <c r="A38" s="78"/>
      <c r="B38" s="78"/>
      <c r="C38" s="101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>
      <c r="A39" s="78"/>
      <c r="B39" s="78"/>
      <c r="C39" s="102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</sheetData>
  <mergeCells count="7">
    <mergeCell ref="B1:C1"/>
    <mergeCell ref="H1:K1"/>
    <mergeCell ref="B2:C2"/>
    <mergeCell ref="B3:C3"/>
    <mergeCell ref="B5:C5"/>
    <mergeCell ref="B6:C6"/>
    <mergeCell ref="C26:N26"/>
  </mergeCells>
  <drawing r:id="rId1"/>
</worksheet>
</file>