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-75" windowWidth="1980" windowHeight="15870"/>
  </bookViews>
  <sheets>
    <sheet name="Proposed budget" sheetId="1" r:id="rId1"/>
    <sheet name="fp4" sheetId="4" r:id="rId2"/>
    <sheet name="fp5" sheetId="5" r:id="rId3"/>
  </sheets>
  <externalReferences>
    <externalReference r:id="rId4"/>
  </externalReferences>
  <definedNames>
    <definedName name="CombDirectTotal">'fp5'!$H$19</definedName>
    <definedName name="CombIndirect">#REF!</definedName>
    <definedName name="FirstIndirect">#REF!</definedName>
    <definedName name="FirstSubcDirect">'[1]Year 1'!#REF!</definedName>
    <definedName name="_xlnm.Print_Area" localSheetId="1">'fp4'!$B$1:$M$39</definedName>
    <definedName name="_xlnm.Print_Area" localSheetId="2">'fp5'!$B$1:$H$40</definedName>
    <definedName name="_xlnm.Print_Area" localSheetId="0">'Proposed budget'!$A:$W</definedName>
    <definedName name="Print_Area_MI">#REF!</definedName>
    <definedName name="_xlnm.Print_Titles" localSheetId="0">'Proposed budget'!$1:$5</definedName>
    <definedName name="Print_Titles_MI">#REF!</definedName>
  </definedNames>
  <calcPr calcId="125725" iterateDelta="252"/>
</workbook>
</file>

<file path=xl/calcChain.xml><?xml version="1.0" encoding="utf-8"?>
<calcChain xmlns="http://schemas.openxmlformats.org/spreadsheetml/2006/main">
  <c r="W68" i="1"/>
  <c r="W60"/>
  <c r="E7" i="4"/>
  <c r="E8"/>
  <c r="E9"/>
  <c r="E10"/>
  <c r="E11"/>
  <c r="E12"/>
  <c r="B8"/>
  <c r="B9"/>
  <c r="B10"/>
  <c r="B11"/>
  <c r="B12"/>
  <c r="B7"/>
  <c r="E6"/>
  <c r="B6"/>
  <c r="W32" i="1"/>
  <c r="J3" i="4"/>
  <c r="L3" s="1"/>
  <c r="I1"/>
  <c r="F1" i="5" s="1"/>
  <c r="D9" i="1"/>
  <c r="J6" i="4" s="1"/>
  <c r="D10" i="1"/>
  <c r="J7" i="4" s="1"/>
  <c r="D11" i="1"/>
  <c r="J8" i="4" s="1"/>
  <c r="D12" i="1"/>
  <c r="J9" i="4" s="1"/>
  <c r="D13" i="1"/>
  <c r="J10" i="4" s="1"/>
  <c r="D14" i="1"/>
  <c r="J11" i="4" s="1"/>
  <c r="D15" i="1"/>
  <c r="J12" i="4" s="1"/>
  <c r="M26"/>
  <c r="M27"/>
  <c r="F78" i="1"/>
  <c r="M35" i="4" s="1"/>
  <c r="F86" i="1"/>
  <c r="M37" i="4" s="1"/>
  <c r="T9" i="1"/>
  <c r="U9" s="1"/>
  <c r="V9" s="1"/>
  <c r="T10"/>
  <c r="U10" s="1"/>
  <c r="T11"/>
  <c r="U11" s="1"/>
  <c r="V11" s="1"/>
  <c r="T12"/>
  <c r="U12" s="1"/>
  <c r="V12" s="1"/>
  <c r="T13"/>
  <c r="U13" s="1"/>
  <c r="V13" s="1"/>
  <c r="T14"/>
  <c r="U14" s="1"/>
  <c r="V14" s="1"/>
  <c r="T15"/>
  <c r="U15" s="1"/>
  <c r="V15" s="1"/>
  <c r="V54"/>
  <c r="V62"/>
  <c r="V27"/>
  <c r="V46"/>
  <c r="V70"/>
  <c r="V38"/>
  <c r="P9"/>
  <c r="Q9" s="1"/>
  <c r="P10"/>
  <c r="Q10" s="1"/>
  <c r="R10" s="1"/>
  <c r="P11"/>
  <c r="Q11" s="1"/>
  <c r="R11" s="1"/>
  <c r="P12"/>
  <c r="Q12" s="1"/>
  <c r="R12" s="1"/>
  <c r="P13"/>
  <c r="Q13" s="1"/>
  <c r="R13" s="1"/>
  <c r="P14"/>
  <c r="Q14" s="1"/>
  <c r="R14" s="1"/>
  <c r="P15"/>
  <c r="Q15" s="1"/>
  <c r="R15" s="1"/>
  <c r="R54"/>
  <c r="R62"/>
  <c r="R27"/>
  <c r="R46"/>
  <c r="R70"/>
  <c r="R38"/>
  <c r="L9"/>
  <c r="M9" s="1"/>
  <c r="N9" s="1"/>
  <c r="L10"/>
  <c r="M10" s="1"/>
  <c r="L11"/>
  <c r="M11" s="1"/>
  <c r="N11" s="1"/>
  <c r="L12"/>
  <c r="M12" s="1"/>
  <c r="N12" s="1"/>
  <c r="L13"/>
  <c r="M13" s="1"/>
  <c r="N13" s="1"/>
  <c r="L14"/>
  <c r="M14" s="1"/>
  <c r="N14" s="1"/>
  <c r="L15"/>
  <c r="M15" s="1"/>
  <c r="N15" s="1"/>
  <c r="N54"/>
  <c r="N62"/>
  <c r="N27"/>
  <c r="N46"/>
  <c r="N70"/>
  <c r="N38"/>
  <c r="H9"/>
  <c r="I9" s="1"/>
  <c r="H10"/>
  <c r="I10" s="1"/>
  <c r="J10" s="1"/>
  <c r="H11"/>
  <c r="I11" s="1"/>
  <c r="J11" s="1"/>
  <c r="H12"/>
  <c r="I12" s="1"/>
  <c r="J12" s="1"/>
  <c r="H13"/>
  <c r="I13" s="1"/>
  <c r="J13" s="1"/>
  <c r="H14"/>
  <c r="I14" s="1"/>
  <c r="J14" s="1"/>
  <c r="H15"/>
  <c r="I15" s="1"/>
  <c r="J15" s="1"/>
  <c r="J54"/>
  <c r="J62"/>
  <c r="J27"/>
  <c r="J46"/>
  <c r="J70"/>
  <c r="J38"/>
  <c r="F54"/>
  <c r="F62"/>
  <c r="F27"/>
  <c r="F46"/>
  <c r="F70"/>
  <c r="F38"/>
  <c r="J78"/>
  <c r="J86"/>
  <c r="N78"/>
  <c r="N92" s="1"/>
  <c r="N86"/>
  <c r="R78"/>
  <c r="R92" s="1"/>
  <c r="R86"/>
  <c r="V78"/>
  <c r="V92" s="1"/>
  <c r="V86"/>
  <c r="I7" i="4"/>
  <c r="I8"/>
  <c r="I9"/>
  <c r="I10"/>
  <c r="I11"/>
  <c r="I12"/>
  <c r="I6"/>
  <c r="C10" i="1"/>
  <c r="F7" i="4" s="1"/>
  <c r="C11" i="1"/>
  <c r="F8" i="4" s="1"/>
  <c r="C12" i="1"/>
  <c r="F9" i="4" s="1"/>
  <c r="C13" i="1"/>
  <c r="F10" i="4" s="1"/>
  <c r="C14" i="1"/>
  <c r="F11" i="4" s="1"/>
  <c r="C15" i="1"/>
  <c r="F12" i="4" s="1"/>
  <c r="C9" i="1"/>
  <c r="F6" i="4" s="1"/>
  <c r="M15"/>
  <c r="M17"/>
  <c r="M22"/>
  <c r="M25"/>
  <c r="M29"/>
  <c r="M34"/>
  <c r="W24" i="1"/>
  <c r="W25"/>
  <c r="W36"/>
  <c r="W37"/>
  <c r="W43"/>
  <c r="W44"/>
  <c r="W45"/>
  <c r="W59"/>
  <c r="W61"/>
  <c r="S15"/>
  <c r="S14"/>
  <c r="S13"/>
  <c r="S12"/>
  <c r="S11"/>
  <c r="S10"/>
  <c r="S9"/>
  <c r="O15"/>
  <c r="O14"/>
  <c r="O13"/>
  <c r="O12"/>
  <c r="O11"/>
  <c r="O10"/>
  <c r="O9"/>
  <c r="K15"/>
  <c r="K14"/>
  <c r="K13"/>
  <c r="K12"/>
  <c r="K11"/>
  <c r="K10"/>
  <c r="K9"/>
  <c r="G15"/>
  <c r="G14"/>
  <c r="G13"/>
  <c r="G12"/>
  <c r="G11"/>
  <c r="G10"/>
  <c r="G9"/>
  <c r="W83"/>
  <c r="W84"/>
  <c r="W85"/>
  <c r="W75"/>
  <c r="W76"/>
  <c r="W77"/>
  <c r="W35"/>
  <c r="W33"/>
  <c r="W34"/>
  <c r="W21"/>
  <c r="W22"/>
  <c r="W23"/>
  <c r="W52"/>
  <c r="W53"/>
  <c r="D16"/>
  <c r="H16"/>
  <c r="L16"/>
  <c r="P16"/>
  <c r="T16"/>
  <c r="W50"/>
  <c r="W51"/>
  <c r="W58"/>
  <c r="W62" s="1"/>
  <c r="W20"/>
  <c r="W26"/>
  <c r="W42"/>
  <c r="W46" s="1"/>
  <c r="W66"/>
  <c r="W67"/>
  <c r="W69"/>
  <c r="W31"/>
  <c r="W74"/>
  <c r="W78" s="1"/>
  <c r="W82"/>
  <c r="J92" l="1"/>
  <c r="W86"/>
  <c r="W54"/>
  <c r="F92"/>
  <c r="W92" s="1"/>
  <c r="W27"/>
  <c r="E12"/>
  <c r="E14"/>
  <c r="E10"/>
  <c r="F10" s="1"/>
  <c r="E13"/>
  <c r="E11"/>
  <c r="F11" s="1"/>
  <c r="E9"/>
  <c r="F9" s="1"/>
  <c r="E15"/>
  <c r="W70"/>
  <c r="W38"/>
  <c r="N10"/>
  <c r="N16" s="1"/>
  <c r="M16"/>
  <c r="R9"/>
  <c r="R16" s="1"/>
  <c r="Q16"/>
  <c r="J13" i="4"/>
  <c r="J9" i="1"/>
  <c r="I16"/>
  <c r="V10"/>
  <c r="V16" s="1"/>
  <c r="U16"/>
  <c r="N90" l="1"/>
  <c r="F6" i="5"/>
  <c r="F16" s="1"/>
  <c r="F18" s="1"/>
  <c r="R90" i="1"/>
  <c r="R91" s="1"/>
  <c r="G6" i="5"/>
  <c r="G16" s="1"/>
  <c r="G18" s="1"/>
  <c r="V90" i="1"/>
  <c r="H6" i="5"/>
  <c r="H16" s="1"/>
  <c r="H18" s="1"/>
  <c r="K9" i="4"/>
  <c r="M9" s="1"/>
  <c r="F12" i="1"/>
  <c r="W12" s="1"/>
  <c r="K11" i="4"/>
  <c r="M11" s="1"/>
  <c r="F14" i="1"/>
  <c r="W14" s="1"/>
  <c r="K7" i="4"/>
  <c r="M7" s="1"/>
  <c r="W10" i="1"/>
  <c r="K10" i="4"/>
  <c r="M10" s="1"/>
  <c r="F13" i="1"/>
  <c r="W13" s="1"/>
  <c r="K8" i="4"/>
  <c r="M8" s="1"/>
  <c r="W11" i="1"/>
  <c r="K6" i="4"/>
  <c r="M6" s="1"/>
  <c r="O6" s="1"/>
  <c r="K12"/>
  <c r="F15" i="1"/>
  <c r="E16"/>
  <c r="V91"/>
  <c r="W9"/>
  <c r="J16"/>
  <c r="N91"/>
  <c r="V93" l="1"/>
  <c r="V94"/>
  <c r="V95" s="1"/>
  <c r="R93"/>
  <c r="R94"/>
  <c r="R95" s="1"/>
  <c r="N93"/>
  <c r="N94"/>
  <c r="N95" s="1"/>
  <c r="J90"/>
  <c r="E6" i="5"/>
  <c r="E16" s="1"/>
  <c r="E18" s="1"/>
  <c r="O9" i="4"/>
  <c r="O7"/>
  <c r="O11"/>
  <c r="O8"/>
  <c r="O10"/>
  <c r="M12"/>
  <c r="K13"/>
  <c r="F16" i="1"/>
  <c r="W15"/>
  <c r="W16" s="1"/>
  <c r="J91"/>
  <c r="V96" l="1"/>
  <c r="N96"/>
  <c r="R96"/>
  <c r="J93"/>
  <c r="J94"/>
  <c r="J95" s="1"/>
  <c r="F90"/>
  <c r="F94" s="1"/>
  <c r="D6" i="5"/>
  <c r="O12" i="4"/>
  <c r="M13"/>
  <c r="J96" i="1" l="1"/>
  <c r="W90"/>
  <c r="F93"/>
  <c r="F95" s="1"/>
  <c r="F91"/>
  <c r="W91" s="1"/>
  <c r="W94"/>
  <c r="M36" i="4"/>
  <c r="M38" s="1"/>
  <c r="D16" i="5"/>
  <c r="D18" s="1"/>
  <c r="H19" s="1"/>
  <c r="F96" i="1" l="1"/>
  <c r="W96" s="1"/>
  <c r="W95"/>
  <c r="W93"/>
</calcChain>
</file>

<file path=xl/comments1.xml><?xml version="1.0" encoding="utf-8"?>
<comments xmlns="http://schemas.openxmlformats.org/spreadsheetml/2006/main">
  <authors>
    <author>choeel</author>
  </authors>
  <commentList>
    <comment ref="A93" authorId="0">
      <text>
        <r>
          <rPr>
            <b/>
            <sz val="8"/>
            <color indexed="81"/>
            <rFont val="Tahoma"/>
            <family val="2"/>
          </rPr>
          <t>choeel:</t>
        </r>
        <r>
          <rPr>
            <sz val="8"/>
            <color indexed="81"/>
            <rFont val="Tahoma"/>
            <family val="2"/>
          </rPr>
          <t xml:space="preserve">
Prime DC + Sub DC + Sub F&amp;A</t>
        </r>
      </text>
    </comment>
    <comment ref="A94" authorId="0">
      <text>
        <r>
          <rPr>
            <b/>
            <sz val="8"/>
            <color indexed="81"/>
            <rFont val="Tahoma"/>
            <family val="2"/>
          </rPr>
          <t>choeel: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1) No consortium </t>
        </r>
        <r>
          <rPr>
            <sz val="8"/>
            <color indexed="81"/>
            <rFont val="Tahoma"/>
            <family val="2"/>
          </rPr>
          <t xml:space="preserve">= Prime DC - (equipment + patient care)
</t>
        </r>
        <r>
          <rPr>
            <b/>
            <sz val="8"/>
            <color indexed="81"/>
            <rFont val="Tahoma"/>
            <family val="2"/>
          </rPr>
          <t>2) Yr1 Consortium total &gt; 25000</t>
        </r>
        <r>
          <rPr>
            <sz val="8"/>
            <color indexed="81"/>
            <rFont val="Tahoma"/>
            <family val="2"/>
          </rPr>
          <t xml:space="preserve">
    Year1 = Prime DC - (equipment + patient care) + 25000 x # of consortiums
</t>
        </r>
        <r>
          <rPr>
            <b/>
            <sz val="8"/>
            <color indexed="81"/>
            <rFont val="Tahoma"/>
            <family val="2"/>
          </rPr>
          <t>3) Yr1 Consortium total &lt; 25000</t>
        </r>
        <r>
          <rPr>
            <sz val="8"/>
            <color indexed="81"/>
            <rFont val="Tahoma"/>
            <family val="2"/>
          </rPr>
          <t xml:space="preserve">
    Year1 = Prime DC - (equipment + patient care) + (Yr1 consortium total)
    Year2 = Prime DC - (equipment + patient care) + (25000 - Yr1 consortium total)</t>
        </r>
      </text>
    </comment>
  </commentList>
</comments>
</file>

<file path=xl/sharedStrings.xml><?xml version="1.0" encoding="utf-8"?>
<sst xmlns="http://schemas.openxmlformats.org/spreadsheetml/2006/main" count="258" uniqueCount="119">
  <si>
    <t>NIH</t>
  </si>
  <si>
    <t>EB - FT</t>
  </si>
  <si>
    <t>EB - PT</t>
  </si>
  <si>
    <t>F&amp;A</t>
  </si>
  <si>
    <t>YR 1</t>
  </si>
  <si>
    <t>YR 2</t>
  </si>
  <si>
    <t>YR 3</t>
  </si>
  <si>
    <t>YR 4</t>
  </si>
  <si>
    <t>YR 5</t>
  </si>
  <si>
    <t>YEAR 1</t>
  </si>
  <si>
    <t>YEAR 2</t>
  </si>
  <si>
    <t>YEAR 3</t>
  </si>
  <si>
    <t>YEAR 4</t>
  </si>
  <si>
    <t>YEAR 5</t>
  </si>
  <si>
    <t>TOTAL</t>
  </si>
  <si>
    <t>role</t>
  </si>
  <si>
    <t>name</t>
  </si>
  <si>
    <t>MTDC</t>
  </si>
  <si>
    <t xml:space="preserve">  </t>
  </si>
  <si>
    <t xml:space="preserve">PI Name: </t>
  </si>
  <si>
    <t xml:space="preserve">Sponsor: </t>
  </si>
  <si>
    <t xml:space="preserve">Start Date: </t>
  </si>
  <si>
    <t xml:space="preserve">End Date: </t>
  </si>
  <si>
    <t xml:space="preserve">Title: </t>
  </si>
  <si>
    <t>Subcontract 1</t>
  </si>
  <si>
    <t>DETAILED BUDGET FOR INITIAL BUDGET PERIOD</t>
  </si>
  <si>
    <t>FROM</t>
  </si>
  <si>
    <t>THROUGH</t>
  </si>
  <si>
    <t>DIRECT COSTS ONLY</t>
  </si>
  <si>
    <t>Months Devoted to Project</t>
  </si>
  <si>
    <t>NAME</t>
  </si>
  <si>
    <t>ROLE ON PROJECT</t>
  </si>
  <si>
    <t>Cal. Mnths</t>
  </si>
  <si>
    <t>Acad. Mnths</t>
  </si>
  <si>
    <t>Summer Mnths</t>
  </si>
  <si>
    <t>INST. BASE SALARY</t>
  </si>
  <si>
    <t>SALARY REQUESTED</t>
  </si>
  <si>
    <t>FRINGE BENEFITS</t>
  </si>
  <si>
    <t>SUBTOTALS</t>
  </si>
  <si>
    <t>CONSULTANT COSTS</t>
  </si>
  <si>
    <t xml:space="preserve"> </t>
  </si>
  <si>
    <t>TRAVEL</t>
  </si>
  <si>
    <t>PATIENT CARE COSTS</t>
  </si>
  <si>
    <t>INPATIENT</t>
  </si>
  <si>
    <t xml:space="preserve">     </t>
  </si>
  <si>
    <t>OUTPATIENT</t>
  </si>
  <si>
    <t>CONSORTIUM/CONTRACTUAL COSTS</t>
  </si>
  <si>
    <t>DIRECT COSTS</t>
  </si>
  <si>
    <t>FACILITIES AND ADMINISTRATIVE COSTS</t>
  </si>
  <si>
    <t>TOTAL DIRECT COSTS FOR INITIAL BUDGET PERIOD</t>
  </si>
  <si>
    <r>
      <t xml:space="preserve">PERSONNEL </t>
    </r>
    <r>
      <rPr>
        <i/>
        <sz val="8"/>
        <rFont val="Arial"/>
        <family val="2"/>
      </rPr>
      <t>(Applicant organization only)</t>
    </r>
  </si>
  <si>
    <r>
      <t xml:space="preserve">DOLLAR AMOUNT REQUESTED </t>
    </r>
    <r>
      <rPr>
        <i/>
        <sz val="7"/>
        <rFont val="Arial"/>
        <family val="2"/>
      </rPr>
      <t>(omit cents)</t>
    </r>
  </si>
  <si>
    <r>
      <t>EQUIPMENT</t>
    </r>
    <r>
      <rPr>
        <i/>
        <sz val="8"/>
        <rFont val="Arial"/>
        <family val="2"/>
      </rPr>
      <t xml:space="preserve"> (itemize)</t>
    </r>
  </si>
  <si>
    <r>
      <t xml:space="preserve">SUPPLIES </t>
    </r>
    <r>
      <rPr>
        <i/>
        <sz val="8"/>
        <rFont val="Arial"/>
        <family val="2"/>
      </rPr>
      <t>(itemize by category)</t>
    </r>
  </si>
  <si>
    <r>
      <t xml:space="preserve">ALTERATIONS AND RENOVATIONS </t>
    </r>
    <r>
      <rPr>
        <i/>
        <sz val="8"/>
        <rFont val="Arial"/>
        <family val="2"/>
      </rPr>
      <t>(itemize by category)</t>
    </r>
  </si>
  <si>
    <r>
      <t xml:space="preserve">OTHER EXPENSES </t>
    </r>
    <r>
      <rPr>
        <i/>
        <sz val="8"/>
        <rFont val="Arial"/>
        <family val="2"/>
      </rPr>
      <t>(itemize by category)</t>
    </r>
  </si>
  <si>
    <r>
      <t xml:space="preserve">SUBTOTAL DIRECT COSTS FOR INITIAL BUDGET PERIOD </t>
    </r>
    <r>
      <rPr>
        <i/>
        <sz val="8"/>
        <rFont val="Arial"/>
        <family val="2"/>
      </rPr>
      <t>(Item 7a, Face Page)</t>
    </r>
  </si>
  <si>
    <t>PHS 398 (Rev. 11/07)</t>
  </si>
  <si>
    <t>Page ___</t>
  </si>
  <si>
    <t>Form Page 4</t>
  </si>
  <si>
    <t>Subcontract 2</t>
  </si>
  <si>
    <t>Subcontract 3</t>
  </si>
  <si>
    <t>Subcontract 4</t>
  </si>
  <si>
    <t>F&amp;A Rate</t>
  </si>
  <si>
    <t>CONSULTANT</t>
  </si>
  <si>
    <t>EQUIPMENT</t>
  </si>
  <si>
    <t>PATIENT CARE</t>
  </si>
  <si>
    <t>SUPPLIES</t>
  </si>
  <si>
    <t>BUDGET FOR ENTIRE PROPOSED PROJECT PERIOD</t>
  </si>
  <si>
    <t>ADDITIONAL YEARS OF SUPPORT REQUESTED</t>
  </si>
  <si>
    <t xml:space="preserve"> (from Form Page 4)</t>
  </si>
  <si>
    <t>2nd</t>
  </si>
  <si>
    <t>3rd</t>
  </si>
  <si>
    <t>4th</t>
  </si>
  <si>
    <t>5th</t>
  </si>
  <si>
    <t>ALTERATIONS AND     RENOVATIONS</t>
  </si>
  <si>
    <t>OTHER EXPENSES</t>
  </si>
  <si>
    <t>CONSORTIUM/ CONTRACTUAL COSTS</t>
  </si>
  <si>
    <t>DIRECT</t>
  </si>
  <si>
    <t>TOTAL DIRECT COSTS</t>
  </si>
  <si>
    <t>TOTAL DIRECT COSTS FOR ENTIRE PROPOSED PROJECT PERIOD</t>
  </si>
  <si>
    <t>JUSTIFICATION. Follow the budget justification instructions exactly.  Use continuation pages as needed.</t>
  </si>
  <si>
    <t xml:space="preserve">  PHS 398 (Rev. 11/07)</t>
  </si>
  <si>
    <t>Form Page 5</t>
  </si>
  <si>
    <t>BUDGET CATEGORY TOTALS</t>
  </si>
  <si>
    <t xml:space="preserve">Program Director/Principal Investigator (Last, First, Middle):  </t>
  </si>
  <si>
    <t>INITIAL BUDGET PERIOD</t>
  </si>
  <si>
    <r>
      <t>SUBTOTAL DIRECT COSTS</t>
    </r>
    <r>
      <rPr>
        <b/>
        <sz val="8"/>
        <rFont val="Arial"/>
        <family val="2"/>
      </rPr>
      <t xml:space="preserve"> </t>
    </r>
    <r>
      <rPr>
        <i/>
        <sz val="8"/>
        <rFont val="Arial"/>
        <family val="2"/>
      </rPr>
      <t>(Sum = Item 8a, Face Page)</t>
    </r>
  </si>
  <si>
    <r>
      <t xml:space="preserve">PERSONNEL: </t>
    </r>
    <r>
      <rPr>
        <i/>
        <sz val="8"/>
        <rFont val="Arial"/>
        <family val="2"/>
      </rPr>
      <t>Salary and fringe benefits. Applicant organization only.</t>
    </r>
  </si>
  <si>
    <t>Page____</t>
  </si>
  <si>
    <t>PERSONNEL</t>
  </si>
  <si>
    <t>eb</t>
  </si>
  <si>
    <t>sal+eb</t>
  </si>
  <si>
    <t>PD/PI</t>
  </si>
  <si>
    <t>Res Specialist</t>
  </si>
  <si>
    <t>Total Personnel</t>
  </si>
  <si>
    <t>Total Supplies</t>
  </si>
  <si>
    <t>Total Other expenses</t>
  </si>
  <si>
    <t>Total Travel</t>
  </si>
  <si>
    <t>Total Consultant</t>
  </si>
  <si>
    <t>Total Equipment</t>
  </si>
  <si>
    <t>Total Patient care</t>
  </si>
  <si>
    <t>CONSORTIUM DIRECT</t>
  </si>
  <si>
    <t>Total Consortium Direct</t>
  </si>
  <si>
    <t>CONSORTIUM F&amp;A</t>
  </si>
  <si>
    <t>Total Consortium F&amp;A</t>
  </si>
  <si>
    <t>Edward Norton</t>
  </si>
  <si>
    <t>base sal</t>
  </si>
  <si>
    <t>effort</t>
  </si>
  <si>
    <t>cm</t>
  </si>
  <si>
    <t>salary</t>
  </si>
  <si>
    <t>TOTAL DIRECT</t>
  </si>
  <si>
    <t>TOTAL F&amp;A</t>
  </si>
  <si>
    <t>Prime DC</t>
  </si>
  <si>
    <t>Prime DC + Sub DC</t>
  </si>
  <si>
    <t>Sub DC + Sub F&amp;A</t>
  </si>
  <si>
    <t>SUMMARY</t>
  </si>
  <si>
    <t>TOTAL COST</t>
  </si>
  <si>
    <t>Matt Damon</t>
  </si>
</sst>
</file>

<file path=xl/styles.xml><?xml version="1.0" encoding="utf-8"?>
<styleSheet xmlns="http://schemas.openxmlformats.org/spreadsheetml/2006/main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_(&quot;$&quot;* #,##0_);_(&quot;$&quot;* \(#,##0\);_(&quot;$&quot;* &quot;-&quot;??_);_(@_)"/>
    <numFmt numFmtId="168" formatCode="General_)"/>
    <numFmt numFmtId="169" formatCode="mm/dd/yy\ h:mm:ss"/>
  </numFmts>
  <fonts count="34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0"/>
      <name val="Geneva"/>
    </font>
    <font>
      <sz val="9"/>
      <name val="Geneva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3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59999389629810485"/>
        <bgColor indexed="6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0.499984740745262"/>
      </top>
      <bottom/>
      <diagonal/>
    </border>
    <border>
      <left/>
      <right style="thin">
        <color indexed="64"/>
      </right>
      <top style="thick">
        <color theme="4" tint="0.499984740745262"/>
      </top>
      <bottom/>
      <diagonal/>
    </border>
    <border>
      <left style="thin">
        <color indexed="64"/>
      </left>
      <right/>
      <top style="thick">
        <color theme="4" tint="0.499984740745262"/>
      </top>
      <bottom/>
      <diagonal/>
    </border>
    <border>
      <left style="thin">
        <color indexed="64"/>
      </left>
      <right style="thin">
        <color indexed="64"/>
      </right>
      <top style="thick">
        <color theme="4" tint="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8" fontId="20" fillId="0" borderId="0"/>
    <xf numFmtId="0" fontId="21" fillId="0" borderId="0"/>
    <xf numFmtId="0" fontId="22" fillId="0" borderId="0" applyProtection="0"/>
    <xf numFmtId="0" fontId="7" fillId="0" borderId="0"/>
    <xf numFmtId="9" fontId="2" fillId="0" borderId="0" applyFont="0" applyFill="0" applyBorder="0" applyAlignment="0" applyProtection="0"/>
    <xf numFmtId="0" fontId="27" fillId="0" borderId="27" applyNumberFormat="0" applyFill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1" fillId="4" borderId="0" applyNumberFormat="0" applyBorder="0" applyAlignment="0" applyProtection="0"/>
  </cellStyleXfs>
  <cellXfs count="254">
    <xf numFmtId="0" fontId="0" fillId="0" borderId="0" xfId="0"/>
    <xf numFmtId="0" fontId="7" fillId="0" borderId="0" xfId="6" applyFont="1" applyAlignment="1">
      <alignment vertical="center"/>
    </xf>
    <xf numFmtId="0" fontId="7" fillId="0" borderId="9" xfId="6" applyFont="1" applyBorder="1" applyAlignment="1">
      <alignment horizontal="center" vertical="center" wrapText="1"/>
    </xf>
    <xf numFmtId="0" fontId="7" fillId="0" borderId="7" xfId="6" applyFont="1" applyBorder="1" applyAlignment="1">
      <alignment vertical="center"/>
    </xf>
    <xf numFmtId="0" fontId="8" fillId="0" borderId="2" xfId="6" applyFont="1" applyBorder="1" applyAlignment="1">
      <alignment horizontal="center" vertical="center" wrapText="1"/>
    </xf>
    <xf numFmtId="0" fontId="8" fillId="0" borderId="11" xfId="6" applyFont="1" applyBorder="1" applyAlignment="1">
      <alignment horizontal="center" vertical="center" wrapText="1"/>
    </xf>
    <xf numFmtId="0" fontId="8" fillId="0" borderId="8" xfId="6" applyFont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8" xfId="6" applyFont="1" applyFill="1" applyBorder="1" applyAlignment="1">
      <alignment horizontal="center" vertical="center" wrapText="1"/>
    </xf>
    <xf numFmtId="0" fontId="14" fillId="0" borderId="0" xfId="6" applyFont="1" applyFill="1" applyBorder="1" applyAlignment="1">
      <alignment horizontal="right" vertical="center" wrapText="1"/>
    </xf>
    <xf numFmtId="10" fontId="14" fillId="0" borderId="0" xfId="6" applyNumberFormat="1" applyFont="1" applyAlignment="1">
      <alignment vertical="center"/>
    </xf>
    <xf numFmtId="0" fontId="15" fillId="0" borderId="7" xfId="6" applyFont="1" applyBorder="1" applyAlignment="1">
      <alignment vertical="center"/>
    </xf>
    <xf numFmtId="0" fontId="16" fillId="0" borderId="2" xfId="6" applyFont="1" applyBorder="1" applyAlignment="1">
      <alignment horizontal="center" vertical="center" wrapText="1"/>
    </xf>
    <xf numFmtId="165" fontId="15" fillId="0" borderId="5" xfId="6" applyNumberFormat="1" applyFont="1" applyBorder="1" applyAlignment="1">
      <alignment horizontal="center" vertical="center"/>
    </xf>
    <xf numFmtId="0" fontId="17" fillId="0" borderId="0" xfId="6" applyFont="1" applyAlignment="1">
      <alignment vertical="center"/>
    </xf>
    <xf numFmtId="165" fontId="18" fillId="0" borderId="8" xfId="7" applyNumberFormat="1" applyFont="1" applyBorder="1" applyAlignment="1">
      <alignment horizontal="center" vertical="center"/>
    </xf>
    <xf numFmtId="165" fontId="18" fillId="0" borderId="8" xfId="1" applyNumberFormat="1" applyFont="1" applyBorder="1" applyAlignment="1">
      <alignment horizontal="center" vertical="center"/>
    </xf>
    <xf numFmtId="165" fontId="15" fillId="0" borderId="8" xfId="7" applyNumberFormat="1" applyFont="1" applyBorder="1" applyAlignment="1">
      <alignment horizontal="center" vertical="center"/>
    </xf>
    <xf numFmtId="165" fontId="15" fillId="0" borderId="8" xfId="1" applyNumberFormat="1" applyFont="1" applyBorder="1" applyAlignment="1">
      <alignment horizontal="center" vertical="center"/>
    </xf>
    <xf numFmtId="41" fontId="15" fillId="0" borderId="8" xfId="1" applyNumberFormat="1" applyFont="1" applyBorder="1" applyAlignment="1">
      <alignment vertical="center"/>
    </xf>
    <xf numFmtId="165" fontId="18" fillId="0" borderId="8" xfId="7" applyNumberFormat="1" applyFont="1" applyFill="1" applyBorder="1" applyAlignment="1">
      <alignment horizontal="center" vertical="center"/>
    </xf>
    <xf numFmtId="166" fontId="17" fillId="0" borderId="0" xfId="6" applyNumberFormat="1" applyFont="1" applyAlignment="1">
      <alignment vertical="center"/>
    </xf>
    <xf numFmtId="0" fontId="10" fillId="0" borderId="4" xfId="6" applyFont="1" applyBorder="1" applyAlignment="1">
      <alignment vertical="center"/>
    </xf>
    <xf numFmtId="0" fontId="7" fillId="0" borderId="4" xfId="6" applyFont="1" applyBorder="1" applyAlignment="1">
      <alignment vertical="center"/>
    </xf>
    <xf numFmtId="0" fontId="17" fillId="0" borderId="7" xfId="6" applyFont="1" applyBorder="1" applyAlignment="1">
      <alignment vertical="center"/>
    </xf>
    <xf numFmtId="0" fontId="7" fillId="0" borderId="14" xfId="6" applyFont="1" applyBorder="1" applyAlignment="1">
      <alignment vertical="center"/>
    </xf>
    <xf numFmtId="41" fontId="19" fillId="0" borderId="15" xfId="1" applyNumberFormat="1" applyFont="1" applyBorder="1" applyAlignment="1">
      <alignment vertical="center"/>
    </xf>
    <xf numFmtId="0" fontId="8" fillId="0" borderId="0" xfId="6" applyFont="1" applyBorder="1" applyAlignment="1">
      <alignment vertical="center"/>
    </xf>
    <xf numFmtId="0" fontId="7" fillId="0" borderId="0" xfId="6" applyFont="1" applyBorder="1" applyAlignment="1">
      <alignment vertical="center"/>
    </xf>
    <xf numFmtId="0" fontId="17" fillId="0" borderId="0" xfId="6" applyFont="1" applyBorder="1" applyAlignment="1">
      <alignment vertical="center"/>
    </xf>
    <xf numFmtId="41" fontId="19" fillId="0" borderId="0" xfId="1" applyNumberFormat="1" applyFont="1" applyBorder="1" applyAlignment="1">
      <alignment vertical="center"/>
    </xf>
    <xf numFmtId="41" fontId="19" fillId="0" borderId="16" xfId="1" applyNumberFormat="1" applyFont="1" applyBorder="1" applyAlignment="1">
      <alignment vertical="center"/>
    </xf>
    <xf numFmtId="41" fontId="19" fillId="0" borderId="17" xfId="1" applyNumberFormat="1" applyFont="1" applyBorder="1" applyAlignment="1">
      <alignment vertical="center"/>
    </xf>
    <xf numFmtId="41" fontId="15" fillId="0" borderId="4" xfId="6" applyNumberFormat="1" applyFont="1" applyBorder="1" applyAlignment="1">
      <alignment vertical="center"/>
    </xf>
    <xf numFmtId="41" fontId="15" fillId="0" borderId="12" xfId="6" applyNumberFormat="1" applyFont="1" applyBorder="1" applyAlignment="1">
      <alignment vertical="center"/>
    </xf>
    <xf numFmtId="0" fontId="8" fillId="0" borderId="0" xfId="6" applyFont="1" applyAlignment="1">
      <alignment vertical="center"/>
    </xf>
    <xf numFmtId="0" fontId="15" fillId="0" borderId="0" xfId="6" applyFont="1" applyAlignment="1">
      <alignment vertical="center"/>
    </xf>
    <xf numFmtId="41" fontId="15" fillId="0" borderId="0" xfId="6" applyNumberFormat="1" applyFont="1" applyAlignment="1">
      <alignment vertical="center"/>
    </xf>
    <xf numFmtId="41" fontId="15" fillId="0" borderId="13" xfId="6" applyNumberFormat="1" applyFont="1" applyBorder="1" applyAlignment="1">
      <alignment vertical="center"/>
    </xf>
    <xf numFmtId="0" fontId="15" fillId="0" borderId="4" xfId="6" applyFont="1" applyBorder="1" applyAlignment="1">
      <alignment vertical="center"/>
    </xf>
    <xf numFmtId="41" fontId="15" fillId="0" borderId="8" xfId="6" applyNumberFormat="1" applyFont="1" applyBorder="1" applyAlignment="1">
      <alignment vertical="center"/>
    </xf>
    <xf numFmtId="41" fontId="15" fillId="0" borderId="0" xfId="1" applyNumberFormat="1" applyFont="1" applyAlignment="1">
      <alignment vertical="center"/>
    </xf>
    <xf numFmtId="41" fontId="15" fillId="0" borderId="4" xfId="1" applyNumberFormat="1" applyFont="1" applyBorder="1" applyAlignment="1">
      <alignment vertical="center"/>
    </xf>
    <xf numFmtId="167" fontId="7" fillId="0" borderId="0" xfId="2" applyNumberFormat="1" applyFont="1" applyAlignment="1">
      <alignment vertical="center"/>
    </xf>
    <xf numFmtId="0" fontId="8" fillId="0" borderId="18" xfId="6" applyFont="1" applyBorder="1" applyAlignment="1">
      <alignment vertical="center"/>
    </xf>
    <xf numFmtId="0" fontId="8" fillId="0" borderId="5" xfId="6" applyFont="1" applyBorder="1" applyAlignment="1">
      <alignment vertical="center"/>
    </xf>
    <xf numFmtId="41" fontId="15" fillId="0" borderId="7" xfId="6" applyNumberFormat="1" applyFont="1" applyBorder="1" applyAlignment="1">
      <alignment vertical="center"/>
    </xf>
    <xf numFmtId="41" fontId="15" fillId="0" borderId="5" xfId="6" applyNumberFormat="1" applyFont="1" applyBorder="1" applyAlignment="1">
      <alignment vertical="center"/>
    </xf>
    <xf numFmtId="0" fontId="8" fillId="0" borderId="4" xfId="6" applyFont="1" applyBorder="1" applyAlignment="1">
      <alignment vertical="center"/>
    </xf>
    <xf numFmtId="166" fontId="15" fillId="0" borderId="0" xfId="1" applyNumberFormat="1" applyFont="1" applyAlignment="1">
      <alignment vertical="center"/>
    </xf>
    <xf numFmtId="41" fontId="15" fillId="0" borderId="0" xfId="1" applyNumberFormat="1" applyFont="1" applyFill="1" applyAlignment="1">
      <alignment vertical="center"/>
    </xf>
    <xf numFmtId="0" fontId="15" fillId="0" borderId="0" xfId="6" applyFont="1" applyBorder="1" applyAlignment="1">
      <alignment vertical="center"/>
    </xf>
    <xf numFmtId="0" fontId="8" fillId="0" borderId="7" xfId="6" applyFont="1" applyBorder="1" applyAlignment="1">
      <alignment vertical="center"/>
    </xf>
    <xf numFmtId="166" fontId="15" fillId="0" borderId="7" xfId="1" applyNumberFormat="1" applyFont="1" applyBorder="1" applyAlignment="1">
      <alignment vertical="center"/>
    </xf>
    <xf numFmtId="0" fontId="15" fillId="0" borderId="5" xfId="6" applyFont="1" applyBorder="1" applyAlignment="1">
      <alignment vertical="center"/>
    </xf>
    <xf numFmtId="41" fontId="15" fillId="0" borderId="7" xfId="1" applyNumberFormat="1" applyFont="1" applyBorder="1" applyAlignment="1">
      <alignment vertical="center"/>
    </xf>
    <xf numFmtId="0" fontId="8" fillId="0" borderId="6" xfId="6" applyFont="1" applyBorder="1" applyAlignment="1">
      <alignment horizontal="right" vertical="center"/>
    </xf>
    <xf numFmtId="41" fontId="15" fillId="0" borderId="18" xfId="6" applyNumberFormat="1" applyFont="1" applyBorder="1" applyAlignment="1">
      <alignment vertical="center"/>
    </xf>
    <xf numFmtId="0" fontId="17" fillId="0" borderId="4" xfId="6" applyFont="1" applyBorder="1" applyAlignment="1">
      <alignment vertical="center"/>
    </xf>
    <xf numFmtId="41" fontId="7" fillId="0" borderId="4" xfId="6" applyNumberFormat="1" applyFont="1" applyBorder="1" applyAlignment="1">
      <alignment vertical="center"/>
    </xf>
    <xf numFmtId="0" fontId="7" fillId="0" borderId="12" xfId="6" applyFont="1" applyBorder="1" applyAlignment="1">
      <alignment vertical="center"/>
    </xf>
    <xf numFmtId="0" fontId="7" fillId="0" borderId="5" xfId="6" applyNumberFormat="1" applyFont="1" applyBorder="1" applyAlignment="1">
      <alignment vertical="center"/>
    </xf>
    <xf numFmtId="0" fontId="7" fillId="0" borderId="7" xfId="6" applyNumberFormat="1" applyFont="1" applyBorder="1" applyAlignment="1">
      <alignment vertical="center"/>
    </xf>
    <xf numFmtId="0" fontId="8" fillId="0" borderId="6" xfId="6" applyNumberFormat="1" applyFont="1" applyBorder="1" applyAlignment="1">
      <alignment horizontal="right" vertical="center"/>
    </xf>
    <xf numFmtId="41" fontId="15" fillId="0" borderId="19" xfId="6" applyNumberFormat="1" applyFont="1" applyBorder="1" applyAlignment="1">
      <alignment vertical="center"/>
    </xf>
    <xf numFmtId="0" fontId="17" fillId="0" borderId="20" xfId="6" applyFont="1" applyBorder="1" applyAlignment="1">
      <alignment vertical="center"/>
    </xf>
    <xf numFmtId="0" fontId="7" fillId="0" borderId="20" xfId="6" applyFont="1" applyBorder="1" applyAlignment="1">
      <alignment vertical="center"/>
    </xf>
    <xf numFmtId="0" fontId="7" fillId="0" borderId="21" xfId="6" applyFont="1" applyBorder="1" applyAlignment="1">
      <alignment vertical="center"/>
    </xf>
    <xf numFmtId="41" fontId="7" fillId="0" borderId="21" xfId="6" applyNumberFormat="1" applyFont="1" applyBorder="1" applyAlignment="1">
      <alignment vertical="center"/>
    </xf>
    <xf numFmtId="41" fontId="7" fillId="0" borderId="22" xfId="6" applyNumberFormat="1" applyFont="1" applyBorder="1" applyAlignment="1">
      <alignment vertical="center"/>
    </xf>
    <xf numFmtId="41" fontId="19" fillId="0" borderId="15" xfId="6" applyNumberFormat="1" applyFont="1" applyBorder="1" applyAlignment="1">
      <alignment vertical="center"/>
    </xf>
    <xf numFmtId="3" fontId="7" fillId="0" borderId="0" xfId="6" applyNumberFormat="1" applyFont="1" applyAlignment="1">
      <alignment vertical="center"/>
    </xf>
    <xf numFmtId="0" fontId="7" fillId="0" borderId="0" xfId="6" applyFont="1" applyAlignment="1">
      <alignment horizontal="right" vertical="center"/>
    </xf>
    <xf numFmtId="38" fontId="15" fillId="0" borderId="8" xfId="6" applyNumberFormat="1" applyFont="1" applyBorder="1" applyAlignment="1">
      <alignment horizontal="right" vertical="center"/>
    </xf>
    <xf numFmtId="38" fontId="15" fillId="0" borderId="5" xfId="1" applyNumberFormat="1" applyFont="1" applyBorder="1" applyAlignment="1">
      <alignment horizontal="right" vertical="center"/>
    </xf>
    <xf numFmtId="0" fontId="8" fillId="0" borderId="0" xfId="6" applyFont="1" applyAlignment="1"/>
    <xf numFmtId="0" fontId="4" fillId="0" borderId="0" xfId="6" applyFont="1" applyAlignment="1">
      <alignment horizontal="right"/>
    </xf>
    <xf numFmtId="0" fontId="5" fillId="0" borderId="0" xfId="5" applyFont="1" applyAlignment="1">
      <alignment vertical="center"/>
    </xf>
    <xf numFmtId="0" fontId="5" fillId="0" borderId="18" xfId="4" applyFont="1" applyBorder="1" applyAlignment="1">
      <alignment vertical="center"/>
    </xf>
    <xf numFmtId="0" fontId="25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5" applyFont="1" applyAlignment="1">
      <alignment horizontal="right" vertical="center"/>
    </xf>
    <xf numFmtId="0" fontId="19" fillId="0" borderId="0" xfId="4" applyFont="1" applyAlignment="1">
      <alignment vertical="center"/>
    </xf>
    <xf numFmtId="0" fontId="23" fillId="0" borderId="0" xfId="4" applyFont="1" applyAlignment="1">
      <alignment vertical="center"/>
    </xf>
    <xf numFmtId="0" fontId="5" fillId="0" borderId="0" xfId="5" applyFont="1" applyBorder="1" applyAlignment="1" applyProtection="1">
      <alignment vertical="center"/>
      <protection locked="0"/>
    </xf>
    <xf numFmtId="169" fontId="4" fillId="0" borderId="0" xfId="3" applyNumberFormat="1" applyFont="1" applyBorder="1" applyAlignment="1">
      <alignment horizontal="right" vertical="center"/>
    </xf>
    <xf numFmtId="0" fontId="5" fillId="0" borderId="9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2" xfId="4" applyFont="1" applyBorder="1" applyAlignment="1">
      <alignment horizontal="left" vertical="center"/>
    </xf>
    <xf numFmtId="0" fontId="5" fillId="0" borderId="7" xfId="4" applyFont="1" applyBorder="1" applyAlignment="1">
      <alignment horizontal="left" vertical="center" wrapText="1"/>
    </xf>
    <xf numFmtId="0" fontId="4" fillId="0" borderId="0" xfId="4" applyFont="1" applyBorder="1" applyAlignment="1">
      <alignment vertical="center"/>
    </xf>
    <xf numFmtId="3" fontId="4" fillId="0" borderId="0" xfId="4" applyNumberFormat="1" applyFont="1" applyBorder="1" applyAlignment="1">
      <alignment vertical="center"/>
    </xf>
    <xf numFmtId="3" fontId="5" fillId="0" borderId="0" xfId="4" applyNumberFormat="1" applyFont="1" applyBorder="1" applyAlignment="1">
      <alignment horizontal="center" vertical="center"/>
    </xf>
    <xf numFmtId="0" fontId="5" fillId="0" borderId="0" xfId="4" applyFont="1" applyBorder="1" applyAlignment="1">
      <alignment horizontal="right" vertical="center"/>
    </xf>
    <xf numFmtId="0" fontId="5" fillId="0" borderId="0" xfId="4" applyFont="1" applyAlignment="1" applyProtection="1">
      <alignment horizontal="left" vertical="center"/>
      <protection locked="0"/>
    </xf>
    <xf numFmtId="0" fontId="4" fillId="0" borderId="0" xfId="4" applyFont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24" fillId="0" borderId="0" xfId="4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8" fillId="0" borderId="0" xfId="6" applyFont="1" applyAlignment="1">
      <alignment horizontal="right" vertical="center"/>
    </xf>
    <xf numFmtId="41" fontId="7" fillId="0" borderId="0" xfId="6" applyNumberFormat="1" applyFont="1" applyAlignment="1">
      <alignment vertical="center"/>
    </xf>
    <xf numFmtId="41" fontId="23" fillId="0" borderId="11" xfId="4" applyNumberFormat="1" applyFont="1" applyBorder="1" applyAlignment="1">
      <alignment vertical="center"/>
    </xf>
    <xf numFmtId="41" fontId="23" fillId="0" borderId="11" xfId="4" applyNumberFormat="1" applyFont="1" applyBorder="1" applyAlignment="1" applyProtection="1">
      <alignment vertical="center"/>
      <protection locked="0"/>
    </xf>
    <xf numFmtId="41" fontId="23" fillId="0" borderId="8" xfId="4" applyNumberFormat="1" applyFont="1" applyBorder="1" applyAlignment="1" applyProtection="1">
      <alignment vertical="center"/>
      <protection locked="0"/>
    </xf>
    <xf numFmtId="41" fontId="23" fillId="0" borderId="2" xfId="4" applyNumberFormat="1" applyFont="1" applyBorder="1" applyAlignment="1">
      <alignment vertical="center"/>
    </xf>
    <xf numFmtId="41" fontId="23" fillId="0" borderId="5" xfId="4" applyNumberFormat="1" applyFont="1" applyBorder="1" applyAlignment="1">
      <alignment vertical="center"/>
    </xf>
    <xf numFmtId="42" fontId="26" fillId="0" borderId="26" xfId="4" applyNumberFormat="1" applyFont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14" fontId="5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/>
      <protection locked="0"/>
    </xf>
    <xf numFmtId="164" fontId="5" fillId="0" borderId="0" xfId="7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165" fontId="15" fillId="0" borderId="4" xfId="6" applyNumberFormat="1" applyFont="1" applyBorder="1" applyAlignment="1">
      <alignment horizontal="center" vertical="center"/>
    </xf>
    <xf numFmtId="0" fontId="27" fillId="0" borderId="27" xfId="8" applyFill="1" applyAlignment="1" applyProtection="1">
      <alignment horizontal="center" vertical="center"/>
    </xf>
    <xf numFmtId="3" fontId="5" fillId="0" borderId="3" xfId="0" applyNumberFormat="1" applyFont="1" applyFill="1" applyBorder="1" applyAlignment="1" applyProtection="1">
      <alignment vertical="center"/>
    </xf>
    <xf numFmtId="165" fontId="5" fillId="0" borderId="13" xfId="7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vertical="center"/>
    </xf>
    <xf numFmtId="3" fontId="5" fillId="0" borderId="13" xfId="0" applyNumberFormat="1" applyFont="1" applyFill="1" applyBorder="1" applyAlignment="1" applyProtection="1">
      <alignment vertical="center"/>
      <protection locked="0"/>
    </xf>
    <xf numFmtId="3" fontId="5" fillId="0" borderId="3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</xf>
    <xf numFmtId="0" fontId="5" fillId="0" borderId="13" xfId="0" applyFont="1" applyFill="1" applyBorder="1" applyAlignment="1" applyProtection="1">
      <alignment vertical="center"/>
      <protection locked="0"/>
    </xf>
    <xf numFmtId="0" fontId="27" fillId="0" borderId="0" xfId="8" applyFill="1" applyBorder="1" applyAlignment="1" applyProtection="1">
      <alignment horizontal="center" vertical="center"/>
    </xf>
    <xf numFmtId="0" fontId="27" fillId="0" borderId="27" xfId="8" applyFill="1" applyBorder="1" applyAlignment="1" applyProtection="1">
      <alignment horizontal="center" vertical="center"/>
    </xf>
    <xf numFmtId="0" fontId="29" fillId="2" borderId="13" xfId="9" applyFont="1" applyBorder="1" applyAlignment="1" applyProtection="1">
      <alignment vertical="center"/>
      <protection locked="0"/>
    </xf>
    <xf numFmtId="0" fontId="29" fillId="2" borderId="0" xfId="9" applyFont="1" applyBorder="1" applyAlignment="1" applyProtection="1">
      <alignment vertical="center"/>
      <protection locked="0"/>
    </xf>
    <xf numFmtId="0" fontId="29" fillId="2" borderId="3" xfId="9" applyFont="1" applyBorder="1" applyAlignment="1" applyProtection="1">
      <alignment horizontal="center" vertical="center"/>
    </xf>
    <xf numFmtId="164" fontId="5" fillId="0" borderId="3" xfId="7" applyNumberFormat="1" applyFont="1" applyFill="1" applyBorder="1" applyAlignment="1" applyProtection="1">
      <alignment vertical="center"/>
      <protection locked="0"/>
    </xf>
    <xf numFmtId="0" fontId="29" fillId="0" borderId="0" xfId="9" applyFont="1" applyFill="1" applyBorder="1" applyAlignment="1" applyProtection="1">
      <alignment horizontal="center" vertical="center"/>
    </xf>
    <xf numFmtId="0" fontId="29" fillId="2" borderId="8" xfId="9" applyFont="1" applyBorder="1" applyAlignment="1" applyProtection="1">
      <alignment vertical="center"/>
      <protection locked="0"/>
    </xf>
    <xf numFmtId="0" fontId="29" fillId="2" borderId="4" xfId="9" applyFont="1" applyBorder="1" applyAlignment="1" applyProtection="1">
      <alignment vertical="center"/>
      <protection locked="0"/>
    </xf>
    <xf numFmtId="164" fontId="29" fillId="2" borderId="8" xfId="9" applyNumberFormat="1" applyFont="1" applyBorder="1" applyAlignment="1" applyProtection="1">
      <alignment vertical="center"/>
    </xf>
    <xf numFmtId="3" fontId="29" fillId="2" borderId="4" xfId="9" applyNumberFormat="1" applyFont="1" applyBorder="1" applyAlignment="1" applyProtection="1">
      <alignment vertical="center"/>
    </xf>
    <xf numFmtId="3" fontId="29" fillId="2" borderId="12" xfId="9" applyNumberFormat="1" applyFont="1" applyBorder="1" applyAlignment="1" applyProtection="1">
      <alignment vertical="center"/>
    </xf>
    <xf numFmtId="164" fontId="29" fillId="2" borderId="4" xfId="9" applyNumberFormat="1" applyFont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30" xfId="0" applyFont="1" applyFill="1" applyBorder="1" applyAlignment="1" applyProtection="1">
      <alignment vertical="center"/>
      <protection locked="0"/>
    </xf>
    <xf numFmtId="3" fontId="5" fillId="0" borderId="30" xfId="0" applyNumberFormat="1" applyFont="1" applyFill="1" applyBorder="1" applyAlignment="1" applyProtection="1">
      <alignment vertical="center"/>
      <protection locked="0"/>
    </xf>
    <xf numFmtId="3" fontId="5" fillId="0" borderId="28" xfId="0" applyNumberFormat="1" applyFont="1" applyFill="1" applyBorder="1" applyAlignment="1" applyProtection="1">
      <alignment vertical="center"/>
      <protection locked="0"/>
    </xf>
    <xf numFmtId="3" fontId="29" fillId="2" borderId="11" xfId="9" applyNumberFormat="1" applyFont="1" applyBorder="1" applyAlignment="1" applyProtection="1">
      <alignment vertical="center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3" fontId="4" fillId="0" borderId="29" xfId="0" applyNumberFormat="1" applyFont="1" applyFill="1" applyBorder="1" applyAlignment="1" applyProtection="1">
      <alignment vertical="center"/>
    </xf>
    <xf numFmtId="0" fontId="29" fillId="0" borderId="0" xfId="9" applyFont="1" applyFill="1" applyBorder="1" applyAlignment="1" applyProtection="1">
      <alignment vertical="center"/>
    </xf>
    <xf numFmtId="0" fontId="27" fillId="0" borderId="0" xfId="8" applyFill="1" applyBorder="1" applyAlignment="1" applyProtection="1">
      <alignment vertical="center"/>
    </xf>
    <xf numFmtId="0" fontId="29" fillId="2" borderId="8" xfId="9" applyFont="1" applyBorder="1" applyAlignment="1" applyProtection="1">
      <alignment vertical="center"/>
    </xf>
    <xf numFmtId="0" fontId="29" fillId="2" borderId="4" xfId="9" applyFont="1" applyBorder="1" applyAlignment="1" applyProtection="1">
      <alignment vertical="center"/>
    </xf>
    <xf numFmtId="3" fontId="4" fillId="0" borderId="31" xfId="0" applyNumberFormat="1" applyFont="1" applyFill="1" applyBorder="1" applyAlignment="1" applyProtection="1">
      <alignment vertical="center"/>
    </xf>
    <xf numFmtId="0" fontId="29" fillId="2" borderId="12" xfId="9" applyFont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Alignment="1" applyProtection="1">
      <alignment horizontal="left" vertical="center"/>
      <protection locked="0"/>
    </xf>
    <xf numFmtId="164" fontId="4" fillId="0" borderId="0" xfId="7" applyNumberFormat="1" applyFont="1" applyFill="1" applyBorder="1" applyAlignment="1" applyProtection="1">
      <alignment horizontal="right" vertical="center"/>
      <protection locked="0"/>
    </xf>
    <xf numFmtId="164" fontId="5" fillId="0" borderId="0" xfId="7" applyNumberFormat="1" applyFont="1" applyFill="1" applyBorder="1" applyAlignment="1" applyProtection="1">
      <alignment horizontal="right" vertical="center"/>
      <protection locked="0"/>
    </xf>
    <xf numFmtId="164" fontId="29" fillId="2" borderId="13" xfId="9" applyNumberFormat="1" applyFont="1" applyBorder="1" applyAlignment="1" applyProtection="1">
      <alignment horizontal="center" vertical="center"/>
      <protection locked="0"/>
    </xf>
    <xf numFmtId="3" fontId="29" fillId="2" borderId="0" xfId="9" applyNumberFormat="1" applyFont="1" applyBorder="1" applyAlignment="1" applyProtection="1">
      <alignment horizontal="center" vertical="center"/>
      <protection locked="0"/>
    </xf>
    <xf numFmtId="3" fontId="29" fillId="2" borderId="3" xfId="9" applyNumberFormat="1" applyFont="1" applyBorder="1" applyAlignment="1" applyProtection="1">
      <alignment horizontal="center" vertical="center"/>
      <protection locked="0"/>
    </xf>
    <xf numFmtId="164" fontId="4" fillId="0" borderId="0" xfId="7" applyNumberFormat="1" applyFont="1" applyFill="1" applyBorder="1" applyAlignment="1" applyProtection="1">
      <alignment vertical="center"/>
      <protection locked="0"/>
    </xf>
    <xf numFmtId="3" fontId="29" fillId="2" borderId="30" xfId="9" applyNumberFormat="1" applyFont="1" applyBorder="1" applyAlignment="1" applyProtection="1">
      <alignment horizontal="center" vertical="center"/>
      <protection locked="0"/>
    </xf>
    <xf numFmtId="164" fontId="29" fillId="2" borderId="29" xfId="9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164" fontId="4" fillId="0" borderId="12" xfId="7" applyNumberFormat="1" applyFont="1" applyFill="1" applyBorder="1" applyAlignment="1" applyProtection="1">
      <alignment vertical="center"/>
      <protection locked="0"/>
    </xf>
    <xf numFmtId="164" fontId="4" fillId="0" borderId="8" xfId="7" applyNumberFormat="1" applyFont="1" applyFill="1" applyBorder="1" applyAlignment="1" applyProtection="1">
      <alignment vertical="center"/>
      <protection locked="0"/>
    </xf>
    <xf numFmtId="3" fontId="27" fillId="0" borderId="0" xfId="8" applyNumberFormat="1" applyFill="1" applyBorder="1" applyAlignment="1" applyProtection="1">
      <alignment vertical="center"/>
      <protection locked="0"/>
    </xf>
    <xf numFmtId="164" fontId="27" fillId="0" borderId="0" xfId="8" applyNumberFormat="1" applyFill="1" applyBorder="1" applyAlignment="1" applyProtection="1">
      <alignment vertical="center"/>
      <protection locked="0"/>
    </xf>
    <xf numFmtId="3" fontId="30" fillId="0" borderId="0" xfId="10" applyNumberFormat="1" applyFont="1" applyFill="1" applyBorder="1" applyAlignment="1" applyProtection="1">
      <alignment vertical="center"/>
    </xf>
    <xf numFmtId="0" fontId="29" fillId="0" borderId="32" xfId="10" applyFont="1" applyFill="1" applyBorder="1" applyAlignment="1" applyProtection="1">
      <alignment vertical="center"/>
    </xf>
    <xf numFmtId="0" fontId="30" fillId="0" borderId="10" xfId="10" applyFont="1" applyFill="1" applyBorder="1" applyAlignment="1" applyProtection="1">
      <alignment vertical="center"/>
    </xf>
    <xf numFmtId="0" fontId="29" fillId="0" borderId="13" xfId="10" applyFont="1" applyFill="1" applyBorder="1" applyAlignment="1" applyProtection="1">
      <alignment vertical="center"/>
    </xf>
    <xf numFmtId="0" fontId="30" fillId="0" borderId="3" xfId="10" applyFont="1" applyFill="1" applyBorder="1" applyAlignment="1" applyProtection="1">
      <alignment vertical="center"/>
    </xf>
    <xf numFmtId="164" fontId="30" fillId="0" borderId="32" xfId="10" applyNumberFormat="1" applyFont="1" applyFill="1" applyBorder="1" applyAlignment="1" applyProtection="1">
      <alignment vertical="center"/>
    </xf>
    <xf numFmtId="3" fontId="30" fillId="0" borderId="18" xfId="10" applyNumberFormat="1" applyFont="1" applyFill="1" applyBorder="1" applyAlignment="1" applyProtection="1">
      <alignment vertical="center"/>
    </xf>
    <xf numFmtId="3" fontId="30" fillId="0" borderId="10" xfId="10" applyNumberFormat="1" applyFont="1" applyFill="1" applyBorder="1" applyAlignment="1" applyProtection="1">
      <alignment vertical="center"/>
    </xf>
    <xf numFmtId="164" fontId="30" fillId="0" borderId="13" xfId="10" applyNumberFormat="1" applyFont="1" applyFill="1" applyBorder="1" applyAlignment="1" applyProtection="1">
      <alignment vertical="center"/>
    </xf>
    <xf numFmtId="3" fontId="30" fillId="0" borderId="3" xfId="10" applyNumberFormat="1" applyFont="1" applyFill="1" applyBorder="1" applyAlignment="1" applyProtection="1">
      <alignment vertical="center"/>
    </xf>
    <xf numFmtId="3" fontId="30" fillId="0" borderId="9" xfId="10" applyNumberFormat="1" applyFont="1" applyFill="1" applyBorder="1" applyAlignment="1" applyProtection="1">
      <alignment vertical="center"/>
    </xf>
    <xf numFmtId="3" fontId="30" fillId="0" borderId="1" xfId="10" applyNumberFormat="1" applyFont="1" applyFill="1" applyBorder="1" applyAlignment="1" applyProtection="1">
      <alignment vertical="center"/>
    </xf>
    <xf numFmtId="164" fontId="30" fillId="2" borderId="13" xfId="9" applyNumberFormat="1" applyFont="1" applyBorder="1" applyAlignment="1" applyProtection="1">
      <alignment vertical="center"/>
    </xf>
    <xf numFmtId="3" fontId="30" fillId="2" borderId="0" xfId="9" applyNumberFormat="1" applyFont="1" applyBorder="1" applyAlignment="1" applyProtection="1">
      <alignment vertical="center"/>
    </xf>
    <xf numFmtId="3" fontId="30" fillId="2" borderId="3" xfId="9" applyNumberFormat="1" applyFont="1" applyBorder="1" applyAlignment="1" applyProtection="1">
      <alignment vertical="center"/>
    </xf>
    <xf numFmtId="3" fontId="30" fillId="2" borderId="1" xfId="9" applyNumberFormat="1" applyFont="1" applyBorder="1" applyAlignment="1" applyProtection="1">
      <alignment vertical="center"/>
    </xf>
    <xf numFmtId="0" fontId="29" fillId="2" borderId="13" xfId="9" applyFont="1" applyBorder="1" applyAlignment="1" applyProtection="1">
      <alignment vertical="center"/>
    </xf>
    <xf numFmtId="0" fontId="29" fillId="2" borderId="3" xfId="9" applyFont="1" applyBorder="1" applyAlignment="1" applyProtection="1">
      <alignment vertical="center"/>
    </xf>
    <xf numFmtId="164" fontId="29" fillId="2" borderId="13" xfId="9" applyNumberFormat="1" applyFont="1" applyBorder="1" applyAlignment="1" applyProtection="1">
      <alignment vertical="center"/>
    </xf>
    <xf numFmtId="3" fontId="29" fillId="2" borderId="0" xfId="9" applyNumberFormat="1" applyFont="1" applyBorder="1" applyAlignment="1" applyProtection="1">
      <alignment vertical="center"/>
    </xf>
    <xf numFmtId="3" fontId="29" fillId="2" borderId="3" xfId="9" applyNumberFormat="1" applyFont="1" applyBorder="1" applyAlignment="1" applyProtection="1">
      <alignment vertical="center"/>
    </xf>
    <xf numFmtId="3" fontId="29" fillId="2" borderId="1" xfId="9" applyNumberFormat="1" applyFont="1" applyBorder="1" applyAlignment="1" applyProtection="1">
      <alignment vertical="center"/>
    </xf>
    <xf numFmtId="0" fontId="29" fillId="4" borderId="8" xfId="11" applyFont="1" applyBorder="1" applyAlignment="1" applyProtection="1">
      <alignment vertical="center"/>
    </xf>
    <xf numFmtId="0" fontId="29" fillId="4" borderId="12" xfId="11" applyFont="1" applyBorder="1" applyAlignment="1" applyProtection="1">
      <alignment vertical="center"/>
    </xf>
    <xf numFmtId="164" fontId="29" fillId="4" borderId="8" xfId="11" applyNumberFormat="1" applyFont="1" applyBorder="1" applyAlignment="1" applyProtection="1">
      <alignment vertical="center"/>
    </xf>
    <xf numFmtId="3" fontId="29" fillId="4" borderId="4" xfId="11" applyNumberFormat="1" applyFont="1" applyBorder="1" applyAlignment="1" applyProtection="1">
      <alignment vertical="center"/>
    </xf>
    <xf numFmtId="3" fontId="29" fillId="4" borderId="12" xfId="11" applyNumberFormat="1" applyFont="1" applyBorder="1" applyAlignment="1" applyProtection="1">
      <alignment vertical="center"/>
    </xf>
    <xf numFmtId="3" fontId="29" fillId="4" borderId="11" xfId="11" applyNumberFormat="1" applyFont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horizontal="left" vertical="center"/>
      <protection locked="0"/>
    </xf>
    <xf numFmtId="164" fontId="5" fillId="0" borderId="2" xfId="7" applyNumberFormat="1" applyFont="1" applyFill="1" applyBorder="1" applyAlignment="1" applyProtection="1">
      <alignment horizontal="right" vertical="center"/>
      <protection locked="0"/>
    </xf>
    <xf numFmtId="164" fontId="33" fillId="0" borderId="2" xfId="9" applyNumberFormat="1" applyFont="1" applyFill="1" applyBorder="1" applyAlignment="1" applyProtection="1">
      <alignment horizontal="right" vertical="center"/>
      <protection locked="0"/>
    </xf>
    <xf numFmtId="0" fontId="27" fillId="0" borderId="27" xfId="8" applyFill="1" applyAlignment="1" applyProtection="1">
      <alignment horizontal="center" vertical="center"/>
      <protection locked="0"/>
    </xf>
    <xf numFmtId="0" fontId="27" fillId="0" borderId="27" xfId="8" applyFill="1" applyAlignment="1" applyProtection="1">
      <alignment horizontal="left" vertical="center"/>
      <protection locked="0"/>
    </xf>
    <xf numFmtId="0" fontId="27" fillId="0" borderId="27" xfId="8" applyFill="1" applyBorder="1" applyAlignment="1" applyProtection="1">
      <alignment horizontal="left" vertical="center"/>
      <protection locked="0"/>
    </xf>
    <xf numFmtId="0" fontId="27" fillId="0" borderId="27" xfId="8" applyFill="1" applyBorder="1" applyAlignment="1" applyProtection="1">
      <alignment horizontal="center" vertical="center"/>
      <protection locked="0"/>
    </xf>
    <xf numFmtId="38" fontId="15" fillId="0" borderId="5" xfId="1" applyNumberFormat="1" applyFont="1" applyBorder="1" applyAlignment="1">
      <alignment horizontal="right" vertical="center"/>
    </xf>
    <xf numFmtId="38" fontId="15" fillId="0" borderId="6" xfId="1" applyNumberFormat="1" applyFont="1" applyBorder="1" applyAlignment="1">
      <alignment horizontal="right" vertical="center"/>
    </xf>
    <xf numFmtId="41" fontId="19" fillId="0" borderId="23" xfId="1" applyNumberFormat="1" applyFont="1" applyBorder="1" applyAlignment="1">
      <alignment vertical="center"/>
    </xf>
    <xf numFmtId="41" fontId="19" fillId="0" borderId="24" xfId="1" applyNumberFormat="1" applyFont="1" applyBorder="1" applyAlignment="1">
      <alignment vertical="center"/>
    </xf>
    <xf numFmtId="0" fontId="15" fillId="0" borderId="7" xfId="6" applyFont="1" applyBorder="1" applyAlignment="1">
      <alignment vertical="center"/>
    </xf>
    <xf numFmtId="0" fontId="15" fillId="0" borderId="6" xfId="6" applyFont="1" applyBorder="1" applyAlignment="1">
      <alignment vertical="center"/>
    </xf>
    <xf numFmtId="0" fontId="8" fillId="0" borderId="7" xfId="6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5" xfId="6" applyFont="1" applyFill="1" applyBorder="1" applyAlignment="1">
      <alignment horizontal="center" vertical="center" wrapText="1"/>
    </xf>
    <xf numFmtId="0" fontId="7" fillId="0" borderId="6" xfId="6" applyBorder="1" applyAlignment="1">
      <alignment horizontal="center" vertical="center" wrapText="1"/>
    </xf>
    <xf numFmtId="0" fontId="13" fillId="0" borderId="7" xfId="6" applyFont="1" applyBorder="1" applyAlignment="1">
      <alignment horizontal="center" vertical="center"/>
    </xf>
    <xf numFmtId="0" fontId="8" fillId="0" borderId="7" xfId="6" applyFont="1" applyBorder="1" applyAlignment="1">
      <alignment horizontal="left" vertical="center"/>
    </xf>
    <xf numFmtId="0" fontId="8" fillId="0" borderId="6" xfId="6" applyFont="1" applyBorder="1" applyAlignment="1">
      <alignment horizontal="left" vertical="center"/>
    </xf>
    <xf numFmtId="0" fontId="8" fillId="0" borderId="5" xfId="6" applyFont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 wrapText="1"/>
    </xf>
    <xf numFmtId="0" fontId="9" fillId="0" borderId="16" xfId="6" applyFont="1" applyBorder="1" applyAlignment="1">
      <alignment horizontal="center" vertical="center"/>
    </xf>
    <xf numFmtId="0" fontId="10" fillId="0" borderId="16" xfId="6" applyFont="1" applyBorder="1" applyAlignment="1">
      <alignment horizontal="center" vertical="center"/>
    </xf>
    <xf numFmtId="0" fontId="10" fillId="0" borderId="17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9" fillId="0" borderId="12" xfId="6" applyFont="1" applyBorder="1" applyAlignment="1">
      <alignment horizontal="center" vertical="center"/>
    </xf>
    <xf numFmtId="14" fontId="7" fillId="0" borderId="8" xfId="6" applyNumberFormat="1" applyFont="1" applyBorder="1" applyAlignment="1">
      <alignment horizontal="left" vertical="center"/>
    </xf>
    <xf numFmtId="14" fontId="7" fillId="0" borderId="12" xfId="6" applyNumberFormat="1" applyBorder="1" applyAlignment="1">
      <alignment horizontal="left" vertical="center"/>
    </xf>
    <xf numFmtId="14" fontId="7" fillId="0" borderId="4" xfId="6" applyNumberFormat="1" applyBorder="1" applyAlignment="1">
      <alignment horizontal="left" vertical="center"/>
    </xf>
    <xf numFmtId="0" fontId="11" fillId="0" borderId="25" xfId="6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0" borderId="10" xfId="4" applyFont="1" applyBorder="1" applyAlignment="1">
      <alignment vertical="center" wrapText="1"/>
    </xf>
    <xf numFmtId="168" fontId="5" fillId="0" borderId="12" xfId="3" applyFont="1" applyBorder="1" applyAlignment="1">
      <alignment vertical="center"/>
    </xf>
    <xf numFmtId="0" fontId="5" fillId="0" borderId="4" xfId="4" applyFont="1" applyBorder="1" applyAlignment="1">
      <alignment horizontal="left" vertical="center" wrapText="1"/>
    </xf>
    <xf numFmtId="0" fontId="5" fillId="0" borderId="12" xfId="4" applyFont="1" applyBorder="1" applyAlignment="1">
      <alignment horizontal="left" vertical="center" wrapText="1"/>
    </xf>
    <xf numFmtId="0" fontId="5" fillId="0" borderId="5" xfId="4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4" fillId="0" borderId="7" xfId="4" applyFont="1" applyBorder="1" applyAlignment="1">
      <alignment horizontal="left" vertical="center" wrapText="1"/>
    </xf>
    <xf numFmtId="0" fontId="24" fillId="0" borderId="6" xfId="4" applyFont="1" applyBorder="1" applyAlignment="1">
      <alignment horizontal="left" vertical="center" wrapText="1"/>
    </xf>
    <xf numFmtId="0" fontId="4" fillId="0" borderId="6" xfId="4" applyFont="1" applyBorder="1" applyAlignment="1">
      <alignment horizontal="left" vertical="center" wrapText="1"/>
    </xf>
    <xf numFmtId="0" fontId="26" fillId="0" borderId="18" xfId="4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5" fillId="0" borderId="18" xfId="4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2">
    <cellStyle name="20% - Accent1" xfId="9" builtinId="30"/>
    <cellStyle name="40% - Accent1" xfId="11" builtinId="31"/>
    <cellStyle name="40% - Accent5" xfId="10" builtinId="47"/>
    <cellStyle name="Comma_PHS 398" xfId="1"/>
    <cellStyle name="Currency_PHS 398" xfId="2"/>
    <cellStyle name="Heading 2" xfId="8" builtinId="17"/>
    <cellStyle name="Normal" xfId="0" builtinId="0"/>
    <cellStyle name="Normal_Book1" xfId="3"/>
    <cellStyle name="Normal_ENTBUDGT" xfId="4"/>
    <cellStyle name="Normal_FIRSTBUD" xfId="5"/>
    <cellStyle name="Normal_PHS 398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12</xdr:row>
      <xdr:rowOff>142875</xdr:rowOff>
    </xdr:from>
    <xdr:to>
      <xdr:col>8</xdr:col>
      <xdr:colOff>466725</xdr:colOff>
      <xdr:row>12</xdr:row>
      <xdr:rowOff>142875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V="1">
          <a:off x="2886075" y="3762375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20</xdr:row>
      <xdr:rowOff>0</xdr:rowOff>
    </xdr:from>
    <xdr:to>
      <xdr:col>2</xdr:col>
      <xdr:colOff>323850</xdr:colOff>
      <xdr:row>20</xdr:row>
      <xdr:rowOff>0</xdr:rowOff>
    </xdr:to>
    <xdr:sp macro="" textlink="">
      <xdr:nvSpPr>
        <xdr:cNvPr id="3073" name="Text 12"/>
        <xdr:cNvSpPr txBox="1">
          <a:spLocks noChangeArrowheads="1"/>
        </xdr:cNvSpPr>
      </xdr:nvSpPr>
      <xdr:spPr bwMode="auto">
        <a:xfrm>
          <a:off x="781050" y="6867525"/>
          <a:ext cx="11715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For all Years:</a:t>
          </a:r>
        </a:p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For All Years:</a:t>
          </a:r>
        </a:p>
      </xdr:txBody>
    </xdr:sp>
    <xdr:clientData/>
  </xdr:twoCellAnchor>
  <xdr:twoCellAnchor>
    <xdr:from>
      <xdr:col>2</xdr:col>
      <xdr:colOff>95250</xdr:colOff>
      <xdr:row>20</xdr:row>
      <xdr:rowOff>0</xdr:rowOff>
    </xdr:from>
    <xdr:to>
      <xdr:col>7</xdr:col>
      <xdr:colOff>933450</xdr:colOff>
      <xdr:row>20</xdr:row>
      <xdr:rowOff>0</xdr:rowOff>
    </xdr:to>
    <xdr:sp macro="" textlink="">
      <xdr:nvSpPr>
        <xdr:cNvPr id="3074" name="Text 13"/>
        <xdr:cNvSpPr txBox="1">
          <a:spLocks noChangeArrowheads="1"/>
        </xdr:cNvSpPr>
      </xdr:nvSpPr>
      <xdr:spPr bwMode="auto">
        <a:xfrm>
          <a:off x="1724025" y="6867525"/>
          <a:ext cx="55721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Explain and justify purchase of major equipment, unusual supplies requests, patient care costs, alterations and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1</xdr:col>
      <xdr:colOff>142875</xdr:colOff>
      <xdr:row>20</xdr:row>
      <xdr:rowOff>0</xdr:rowOff>
    </xdr:from>
    <xdr:to>
      <xdr:col>3</xdr:col>
      <xdr:colOff>133350</xdr:colOff>
      <xdr:row>20</xdr:row>
      <xdr:rowOff>0</xdr:rowOff>
    </xdr:to>
    <xdr:sp macro="" textlink="">
      <xdr:nvSpPr>
        <xdr:cNvPr id="3075" name="Text 14"/>
        <xdr:cNvSpPr txBox="1">
          <a:spLocks noChangeArrowheads="1"/>
        </xdr:cNvSpPr>
      </xdr:nvSpPr>
      <xdr:spPr bwMode="auto">
        <a:xfrm>
          <a:off x="752475" y="6867525"/>
          <a:ext cx="16668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1" u="none" strike="noStrike" baseline="0">
              <a:solidFill>
                <a:srgbClr val="000000"/>
              </a:solidFill>
              <a:latin typeface="MS Sans Serif"/>
            </a:rPr>
            <a:t>From Budget for Entire Period:</a:t>
          </a:r>
        </a:p>
      </xdr:txBody>
    </xdr:sp>
    <xdr:clientData/>
  </xdr:twoCellAnchor>
  <xdr:twoCellAnchor>
    <xdr:from>
      <xdr:col>2</xdr:col>
      <xdr:colOff>771525</xdr:colOff>
      <xdr:row>20</xdr:row>
      <xdr:rowOff>0</xdr:rowOff>
    </xdr:from>
    <xdr:to>
      <xdr:col>7</xdr:col>
      <xdr:colOff>962025</xdr:colOff>
      <xdr:row>20</xdr:row>
      <xdr:rowOff>0</xdr:rowOff>
    </xdr:to>
    <xdr:sp macro="" textlink="">
      <xdr:nvSpPr>
        <xdr:cNvPr id="3076" name="Text 15"/>
        <xdr:cNvSpPr txBox="1">
          <a:spLocks noChangeArrowheads="1"/>
        </xdr:cNvSpPr>
      </xdr:nvSpPr>
      <xdr:spPr bwMode="auto">
        <a:xfrm>
          <a:off x="2286000" y="6867525"/>
          <a:ext cx="503872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MS Sans Serif"/>
            </a:rPr>
            <a:t>Identify with an asterisk (*) on this page and justify any significant increase or decrease in any category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MS Sans Serif"/>
          </a:endParaRPr>
        </a:p>
      </xdr:txBody>
    </xdr:sp>
    <xdr:clientData/>
  </xdr:twoCellAnchor>
  <xdr:twoCellAnchor>
    <xdr:from>
      <xdr:col>6</xdr:col>
      <xdr:colOff>600075</xdr:colOff>
      <xdr:row>19</xdr:row>
      <xdr:rowOff>0</xdr:rowOff>
    </xdr:from>
    <xdr:to>
      <xdr:col>6</xdr:col>
      <xdr:colOff>600075</xdr:colOff>
      <xdr:row>19</xdr:row>
      <xdr:rowOff>0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>
          <a:off x="5943600" y="663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85725</xdr:colOff>
      <xdr:row>19</xdr:row>
      <xdr:rowOff>0</xdr:rowOff>
    </xdr:from>
    <xdr:to>
      <xdr:col>7</xdr:col>
      <xdr:colOff>304800</xdr:colOff>
      <xdr:row>19</xdr:row>
      <xdr:rowOff>0</xdr:rowOff>
    </xdr:to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6448425" y="6638925"/>
          <a:ext cx="219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$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search%20Administration\Grant%20Proposal%20by%20PI\Rook\Sub%20to%20Wistar%20HDAC&amp;CTCL%2011-12-08\PHS%20398%20wistar%20per%20awar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ear 1"/>
      <sheetName val="Entire budget period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96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1.25"/>
  <cols>
    <col min="1" max="1" width="13.28515625" style="117" customWidth="1"/>
    <col min="2" max="2" width="13.140625" style="117" customWidth="1"/>
    <col min="3" max="3" width="4.42578125" style="121" customWidth="1"/>
    <col min="4" max="4" width="7.5703125" style="120" customWidth="1"/>
    <col min="5" max="5" width="6.7109375" style="120" customWidth="1"/>
    <col min="6" max="6" width="7.5703125" style="120" customWidth="1"/>
    <col min="7" max="7" width="4.42578125" style="121" customWidth="1"/>
    <col min="8" max="8" width="7.5703125" style="120" customWidth="1"/>
    <col min="9" max="9" width="6.7109375" style="120" customWidth="1"/>
    <col min="10" max="10" width="7.5703125" style="120" customWidth="1"/>
    <col min="11" max="11" width="4.42578125" style="121" customWidth="1"/>
    <col min="12" max="12" width="7.5703125" style="120" customWidth="1"/>
    <col min="13" max="13" width="6.7109375" style="120" customWidth="1"/>
    <col min="14" max="14" width="7.5703125" style="120" customWidth="1"/>
    <col min="15" max="15" width="4.42578125" style="121" customWidth="1"/>
    <col min="16" max="16" width="7.5703125" style="120" customWidth="1"/>
    <col min="17" max="17" width="6.7109375" style="120" customWidth="1"/>
    <col min="18" max="18" width="7.5703125" style="120" customWidth="1"/>
    <col min="19" max="19" width="4.42578125" style="121" customWidth="1"/>
    <col min="20" max="20" width="7.5703125" style="120" customWidth="1"/>
    <col min="21" max="21" width="6.7109375" style="120" customWidth="1"/>
    <col min="22" max="22" width="7.5703125" style="120" customWidth="1"/>
    <col min="23" max="23" width="8.7109375" style="115" customWidth="1"/>
    <col min="24" max="24" width="3.140625" style="115" customWidth="1"/>
    <col min="25" max="25" width="7.5703125" style="120" bestFit="1" customWidth="1"/>
    <col min="26" max="26" width="6.85546875" style="121" bestFit="1" customWidth="1"/>
    <col min="27" max="27" width="7.5703125" style="120" bestFit="1" customWidth="1"/>
    <col min="28" max="28" width="6.28515625" style="121" bestFit="1" customWidth="1"/>
    <col min="29" max="29" width="7.5703125" style="121" bestFit="1" customWidth="1"/>
    <col min="30" max="30" width="6.28515625" style="121" bestFit="1" customWidth="1"/>
    <col min="31" max="31" width="7.5703125" style="121" bestFit="1" customWidth="1"/>
    <col min="32" max="32" width="6.28515625" style="121" bestFit="1" customWidth="1"/>
    <col min="33" max="33" width="7.5703125" style="121" bestFit="1" customWidth="1"/>
    <col min="34" max="34" width="6.28515625" style="121" bestFit="1" customWidth="1"/>
    <col min="35" max="16384" width="9.140625" style="116"/>
  </cols>
  <sheetData>
    <row r="1" spans="1:34">
      <c r="A1" s="111" t="s">
        <v>19</v>
      </c>
      <c r="B1" s="112"/>
      <c r="H1" s="122"/>
      <c r="I1" s="160"/>
      <c r="J1" s="160"/>
      <c r="L1" s="122"/>
      <c r="M1" s="160"/>
      <c r="N1" s="160"/>
      <c r="P1" s="122"/>
      <c r="Q1" s="160"/>
      <c r="R1" s="160"/>
      <c r="T1" s="122"/>
      <c r="U1" s="160"/>
      <c r="V1" s="160"/>
      <c r="Y1" s="203" t="s">
        <v>1</v>
      </c>
      <c r="Z1" s="205">
        <v>0.309</v>
      </c>
      <c r="AA1" s="122"/>
    </row>
    <row r="2" spans="1:34">
      <c r="A2" s="111" t="s">
        <v>20</v>
      </c>
      <c r="B2" s="117" t="s">
        <v>0</v>
      </c>
      <c r="H2" s="161"/>
      <c r="I2" s="161"/>
      <c r="J2" s="162"/>
      <c r="L2" s="161"/>
      <c r="M2" s="161"/>
      <c r="N2" s="162"/>
      <c r="P2" s="161"/>
      <c r="Q2" s="161"/>
      <c r="R2" s="162"/>
      <c r="T2" s="161"/>
      <c r="U2" s="161"/>
      <c r="V2" s="162"/>
      <c r="Y2" s="203" t="s">
        <v>2</v>
      </c>
      <c r="Z2" s="204">
        <v>9.7000000000000003E-2</v>
      </c>
    </row>
    <row r="3" spans="1:34">
      <c r="A3" s="111" t="s">
        <v>21</v>
      </c>
      <c r="B3" s="118">
        <v>40725</v>
      </c>
      <c r="H3" s="161"/>
      <c r="I3" s="161"/>
      <c r="J3" s="163"/>
      <c r="L3" s="161"/>
      <c r="M3" s="161"/>
      <c r="N3" s="163"/>
      <c r="P3" s="161"/>
      <c r="Q3" s="161"/>
      <c r="R3" s="163"/>
      <c r="T3" s="161"/>
      <c r="U3" s="161"/>
      <c r="V3" s="163"/>
      <c r="Y3" s="203" t="s">
        <v>3</v>
      </c>
      <c r="Z3" s="205">
        <v>0.6</v>
      </c>
    </row>
    <row r="4" spans="1:34">
      <c r="A4" s="111" t="s">
        <v>22</v>
      </c>
      <c r="B4" s="118">
        <v>42551</v>
      </c>
      <c r="H4" s="161"/>
      <c r="I4" s="161"/>
      <c r="J4" s="162"/>
      <c r="L4" s="161"/>
      <c r="M4" s="161"/>
      <c r="N4" s="162"/>
      <c r="P4" s="161"/>
      <c r="Q4" s="161"/>
      <c r="R4" s="162"/>
      <c r="T4" s="161"/>
      <c r="U4" s="161"/>
      <c r="V4" s="162"/>
      <c r="Y4" s="161"/>
      <c r="Z4" s="163"/>
    </row>
    <row r="5" spans="1:34">
      <c r="A5" s="111" t="s">
        <v>23</v>
      </c>
      <c r="B5" s="118"/>
      <c r="H5" s="161"/>
      <c r="I5" s="161"/>
      <c r="J5" s="162"/>
      <c r="L5" s="161"/>
      <c r="M5" s="161"/>
      <c r="N5" s="162"/>
      <c r="P5" s="161"/>
      <c r="Q5" s="161"/>
      <c r="R5" s="162"/>
      <c r="T5" s="161"/>
      <c r="U5" s="161"/>
      <c r="V5" s="162"/>
      <c r="Y5" s="161"/>
      <c r="Z5" s="163"/>
    </row>
    <row r="7" spans="1:34" s="155" customFormat="1" ht="18" thickBot="1">
      <c r="A7" s="208" t="s">
        <v>90</v>
      </c>
      <c r="B7" s="208"/>
      <c r="C7" s="209" t="s">
        <v>9</v>
      </c>
      <c r="D7" s="209"/>
      <c r="E7" s="209"/>
      <c r="F7" s="209"/>
      <c r="G7" s="209" t="s">
        <v>10</v>
      </c>
      <c r="H7" s="209"/>
      <c r="I7" s="209"/>
      <c r="J7" s="209"/>
      <c r="K7" s="209" t="s">
        <v>11</v>
      </c>
      <c r="L7" s="209"/>
      <c r="M7" s="209"/>
      <c r="N7" s="209"/>
      <c r="O7" s="209" t="s">
        <v>12</v>
      </c>
      <c r="P7" s="209"/>
      <c r="Q7" s="209"/>
      <c r="R7" s="209"/>
      <c r="S7" s="209" t="s">
        <v>13</v>
      </c>
      <c r="T7" s="209"/>
      <c r="U7" s="209"/>
      <c r="V7" s="209"/>
      <c r="W7" s="133" t="s">
        <v>14</v>
      </c>
      <c r="X7" s="132"/>
      <c r="Y7" s="206" t="s">
        <v>4</v>
      </c>
      <c r="Z7" s="206"/>
      <c r="AA7" s="206" t="s">
        <v>5</v>
      </c>
      <c r="AB7" s="206"/>
      <c r="AC7" s="206" t="s">
        <v>6</v>
      </c>
      <c r="AD7" s="206"/>
      <c r="AE7" s="206" t="s">
        <v>7</v>
      </c>
      <c r="AF7" s="206"/>
      <c r="AG7" s="206" t="s">
        <v>8</v>
      </c>
      <c r="AH7" s="206"/>
    </row>
    <row r="8" spans="1:34" s="154" customFormat="1" ht="12" thickTop="1">
      <c r="A8" s="134" t="s">
        <v>16</v>
      </c>
      <c r="B8" s="135" t="s">
        <v>15</v>
      </c>
      <c r="C8" s="164" t="s">
        <v>109</v>
      </c>
      <c r="D8" s="165" t="s">
        <v>110</v>
      </c>
      <c r="E8" s="165" t="s">
        <v>91</v>
      </c>
      <c r="F8" s="166" t="s">
        <v>92</v>
      </c>
      <c r="G8" s="164" t="s">
        <v>109</v>
      </c>
      <c r="H8" s="165" t="s">
        <v>110</v>
      </c>
      <c r="I8" s="165" t="s">
        <v>91</v>
      </c>
      <c r="J8" s="166" t="s">
        <v>92</v>
      </c>
      <c r="K8" s="164" t="s">
        <v>109</v>
      </c>
      <c r="L8" s="165" t="s">
        <v>110</v>
      </c>
      <c r="M8" s="165" t="s">
        <v>91</v>
      </c>
      <c r="N8" s="166" t="s">
        <v>92</v>
      </c>
      <c r="O8" s="164" t="s">
        <v>109</v>
      </c>
      <c r="P8" s="165" t="s">
        <v>110</v>
      </c>
      <c r="Q8" s="165" t="s">
        <v>91</v>
      </c>
      <c r="R8" s="166" t="s">
        <v>92</v>
      </c>
      <c r="S8" s="164" t="s">
        <v>109</v>
      </c>
      <c r="T8" s="165" t="s">
        <v>110</v>
      </c>
      <c r="U8" s="165" t="s">
        <v>91</v>
      </c>
      <c r="V8" s="166" t="s">
        <v>92</v>
      </c>
      <c r="W8" s="136" t="s">
        <v>92</v>
      </c>
      <c r="X8" s="138"/>
      <c r="Y8" s="168" t="s">
        <v>107</v>
      </c>
      <c r="Z8" s="169" t="s">
        <v>108</v>
      </c>
      <c r="AA8" s="168" t="s">
        <v>107</v>
      </c>
      <c r="AB8" s="169" t="s">
        <v>108</v>
      </c>
      <c r="AC8" s="168" t="s">
        <v>107</v>
      </c>
      <c r="AD8" s="169" t="s">
        <v>108</v>
      </c>
      <c r="AE8" s="168" t="s">
        <v>107</v>
      </c>
      <c r="AF8" s="169" t="s">
        <v>108</v>
      </c>
      <c r="AG8" s="168" t="s">
        <v>107</v>
      </c>
      <c r="AH8" s="169" t="s">
        <v>108</v>
      </c>
    </row>
    <row r="9" spans="1:34">
      <c r="A9" s="131" t="s">
        <v>106</v>
      </c>
      <c r="B9" s="117" t="s">
        <v>93</v>
      </c>
      <c r="C9" s="126">
        <f t="shared" ref="C9:C15" si="0">12*Z9</f>
        <v>6</v>
      </c>
      <c r="D9" s="113">
        <f t="shared" ref="D9:D15" si="1">$Y9*$Z9</f>
        <v>99850</v>
      </c>
      <c r="E9" s="113">
        <f t="shared" ref="E9:E15" si="2">D9*$Z$1</f>
        <v>30853.65</v>
      </c>
      <c r="F9" s="125">
        <f t="shared" ref="F9:F15" si="3">$D9+$E9</f>
        <v>130703.65</v>
      </c>
      <c r="G9" s="126">
        <f t="shared" ref="G9:G15" si="4">12*AB9</f>
        <v>0</v>
      </c>
      <c r="H9" s="113">
        <f t="shared" ref="H9:H15" si="5">$AA9*$AB9</f>
        <v>0</v>
      </c>
      <c r="I9" s="113">
        <f t="shared" ref="I9:I15" si="6">H9*$Z$1</f>
        <v>0</v>
      </c>
      <c r="J9" s="125">
        <f t="shared" ref="J9:J15" si="7">$H9+$I9</f>
        <v>0</v>
      </c>
      <c r="K9" s="126">
        <f t="shared" ref="K9:K15" si="8">12*AD9</f>
        <v>0</v>
      </c>
      <c r="L9" s="113">
        <f t="shared" ref="L9:L15" si="9">AC9*AD9</f>
        <v>0</v>
      </c>
      <c r="M9" s="113">
        <f t="shared" ref="M9:M15" si="10">L9*$Z$1</f>
        <v>0</v>
      </c>
      <c r="N9" s="125">
        <f t="shared" ref="N9:N15" si="11">L9+M9</f>
        <v>0</v>
      </c>
      <c r="O9" s="126">
        <f t="shared" ref="O9:O15" si="12">12*AF9</f>
        <v>0</v>
      </c>
      <c r="P9" s="113">
        <f t="shared" ref="P9:P15" si="13">AE9*AF9</f>
        <v>0</v>
      </c>
      <c r="Q9" s="113">
        <f t="shared" ref="Q9:Q15" si="14">P9*$Z$1</f>
        <v>0</v>
      </c>
      <c r="R9" s="125">
        <f t="shared" ref="R9:R15" si="15">P9+Q9</f>
        <v>0</v>
      </c>
      <c r="S9" s="126">
        <f t="shared" ref="S9:S15" si="16">12*AH9</f>
        <v>0</v>
      </c>
      <c r="T9" s="113">
        <f t="shared" ref="T9:T15" si="17">AG9*AH9</f>
        <v>0</v>
      </c>
      <c r="U9" s="113">
        <f t="shared" ref="U9:U15" si="18">T9*$Z$1</f>
        <v>0</v>
      </c>
      <c r="V9" s="125">
        <f t="shared" ref="V9:V15" si="19">T9+U9</f>
        <v>0</v>
      </c>
      <c r="W9" s="127">
        <f t="shared" ref="W9:W15" si="20">F9+J9+N9+R9+V9</f>
        <v>130703.65</v>
      </c>
      <c r="X9" s="114"/>
      <c r="Y9" s="128">
        <v>199700</v>
      </c>
      <c r="Z9" s="137">
        <v>0.5</v>
      </c>
      <c r="AA9" s="128">
        <v>199700</v>
      </c>
      <c r="AB9" s="137">
        <v>0</v>
      </c>
      <c r="AC9" s="128">
        <v>0</v>
      </c>
      <c r="AD9" s="137">
        <v>0</v>
      </c>
      <c r="AE9" s="128">
        <v>0</v>
      </c>
      <c r="AF9" s="137">
        <v>0</v>
      </c>
      <c r="AG9" s="128">
        <v>0</v>
      </c>
      <c r="AH9" s="137">
        <v>0</v>
      </c>
    </row>
    <row r="10" spans="1:34">
      <c r="A10" s="131" t="s">
        <v>118</v>
      </c>
      <c r="B10" s="117" t="s">
        <v>94</v>
      </c>
      <c r="C10" s="126">
        <f t="shared" si="0"/>
        <v>0</v>
      </c>
      <c r="D10" s="113">
        <f t="shared" si="1"/>
        <v>0</v>
      </c>
      <c r="E10" s="113">
        <f t="shared" si="2"/>
        <v>0</v>
      </c>
      <c r="F10" s="125">
        <f t="shared" si="3"/>
        <v>0</v>
      </c>
      <c r="G10" s="126">
        <f t="shared" si="4"/>
        <v>0</v>
      </c>
      <c r="H10" s="113">
        <f t="shared" si="5"/>
        <v>0</v>
      </c>
      <c r="I10" s="113">
        <f t="shared" si="6"/>
        <v>0</v>
      </c>
      <c r="J10" s="125">
        <f t="shared" si="7"/>
        <v>0</v>
      </c>
      <c r="K10" s="126">
        <f t="shared" si="8"/>
        <v>0</v>
      </c>
      <c r="L10" s="113">
        <f t="shared" si="9"/>
        <v>0</v>
      </c>
      <c r="M10" s="113">
        <f t="shared" si="10"/>
        <v>0</v>
      </c>
      <c r="N10" s="125">
        <f t="shared" si="11"/>
        <v>0</v>
      </c>
      <c r="O10" s="126">
        <f t="shared" si="12"/>
        <v>0</v>
      </c>
      <c r="P10" s="113">
        <f t="shared" si="13"/>
        <v>0</v>
      </c>
      <c r="Q10" s="113">
        <f t="shared" si="14"/>
        <v>0</v>
      </c>
      <c r="R10" s="125">
        <f t="shared" si="15"/>
        <v>0</v>
      </c>
      <c r="S10" s="126">
        <f t="shared" si="16"/>
        <v>0</v>
      </c>
      <c r="T10" s="113">
        <f t="shared" si="17"/>
        <v>0</v>
      </c>
      <c r="U10" s="113">
        <f t="shared" si="18"/>
        <v>0</v>
      </c>
      <c r="V10" s="125">
        <f t="shared" si="19"/>
        <v>0</v>
      </c>
      <c r="W10" s="127">
        <f t="shared" si="20"/>
        <v>0</v>
      </c>
      <c r="X10" s="114"/>
      <c r="Y10" s="128">
        <v>0</v>
      </c>
      <c r="Z10" s="137">
        <v>0</v>
      </c>
      <c r="AA10" s="128">
        <v>0</v>
      </c>
      <c r="AB10" s="137">
        <v>0</v>
      </c>
      <c r="AC10" s="128">
        <v>0</v>
      </c>
      <c r="AD10" s="137">
        <v>0</v>
      </c>
      <c r="AE10" s="128">
        <v>0</v>
      </c>
      <c r="AF10" s="137">
        <v>0</v>
      </c>
      <c r="AG10" s="128">
        <v>0</v>
      </c>
      <c r="AH10" s="137">
        <v>0</v>
      </c>
    </row>
    <row r="11" spans="1:34">
      <c r="A11" s="131"/>
      <c r="C11" s="126">
        <f t="shared" si="0"/>
        <v>0</v>
      </c>
      <c r="D11" s="113">
        <f t="shared" si="1"/>
        <v>0</v>
      </c>
      <c r="E11" s="113">
        <f t="shared" si="2"/>
        <v>0</v>
      </c>
      <c r="F11" s="125">
        <f t="shared" si="3"/>
        <v>0</v>
      </c>
      <c r="G11" s="126">
        <f t="shared" si="4"/>
        <v>0</v>
      </c>
      <c r="H11" s="113">
        <f t="shared" si="5"/>
        <v>0</v>
      </c>
      <c r="I11" s="113">
        <f t="shared" si="6"/>
        <v>0</v>
      </c>
      <c r="J11" s="125">
        <f t="shared" si="7"/>
        <v>0</v>
      </c>
      <c r="K11" s="126">
        <f t="shared" si="8"/>
        <v>0</v>
      </c>
      <c r="L11" s="113">
        <f t="shared" si="9"/>
        <v>0</v>
      </c>
      <c r="M11" s="113">
        <f t="shared" si="10"/>
        <v>0</v>
      </c>
      <c r="N11" s="125">
        <f t="shared" si="11"/>
        <v>0</v>
      </c>
      <c r="O11" s="126">
        <f t="shared" si="12"/>
        <v>0</v>
      </c>
      <c r="P11" s="113">
        <f t="shared" si="13"/>
        <v>0</v>
      </c>
      <c r="Q11" s="113">
        <f t="shared" si="14"/>
        <v>0</v>
      </c>
      <c r="R11" s="125">
        <f t="shared" si="15"/>
        <v>0</v>
      </c>
      <c r="S11" s="126">
        <f t="shared" si="16"/>
        <v>0</v>
      </c>
      <c r="T11" s="113">
        <f t="shared" si="17"/>
        <v>0</v>
      </c>
      <c r="U11" s="113">
        <f t="shared" si="18"/>
        <v>0</v>
      </c>
      <c r="V11" s="125">
        <f t="shared" si="19"/>
        <v>0</v>
      </c>
      <c r="W11" s="127">
        <f t="shared" si="20"/>
        <v>0</v>
      </c>
      <c r="X11" s="114"/>
      <c r="Y11" s="128">
        <v>0</v>
      </c>
      <c r="Z11" s="137">
        <v>0</v>
      </c>
      <c r="AA11" s="128">
        <v>0</v>
      </c>
      <c r="AB11" s="137">
        <v>0</v>
      </c>
      <c r="AC11" s="128">
        <v>0</v>
      </c>
      <c r="AD11" s="137">
        <v>0</v>
      </c>
      <c r="AE11" s="128">
        <v>0</v>
      </c>
      <c r="AF11" s="137">
        <v>0</v>
      </c>
      <c r="AG11" s="128">
        <v>0</v>
      </c>
      <c r="AH11" s="137">
        <v>0</v>
      </c>
    </row>
    <row r="12" spans="1:34">
      <c r="A12" s="131"/>
      <c r="C12" s="126">
        <f t="shared" si="0"/>
        <v>0</v>
      </c>
      <c r="D12" s="113">
        <f t="shared" si="1"/>
        <v>0</v>
      </c>
      <c r="E12" s="113">
        <f t="shared" si="2"/>
        <v>0</v>
      </c>
      <c r="F12" s="125">
        <f t="shared" si="3"/>
        <v>0</v>
      </c>
      <c r="G12" s="126">
        <f t="shared" si="4"/>
        <v>0</v>
      </c>
      <c r="H12" s="113">
        <f t="shared" si="5"/>
        <v>0</v>
      </c>
      <c r="I12" s="113">
        <f t="shared" si="6"/>
        <v>0</v>
      </c>
      <c r="J12" s="125">
        <f t="shared" si="7"/>
        <v>0</v>
      </c>
      <c r="K12" s="126">
        <f t="shared" si="8"/>
        <v>0</v>
      </c>
      <c r="L12" s="113">
        <f t="shared" si="9"/>
        <v>0</v>
      </c>
      <c r="M12" s="113">
        <f t="shared" si="10"/>
        <v>0</v>
      </c>
      <c r="N12" s="125">
        <f t="shared" si="11"/>
        <v>0</v>
      </c>
      <c r="O12" s="126">
        <f t="shared" si="12"/>
        <v>0</v>
      </c>
      <c r="P12" s="113">
        <f t="shared" si="13"/>
        <v>0</v>
      </c>
      <c r="Q12" s="113">
        <f t="shared" si="14"/>
        <v>0</v>
      </c>
      <c r="R12" s="125">
        <f t="shared" si="15"/>
        <v>0</v>
      </c>
      <c r="S12" s="126">
        <f t="shared" si="16"/>
        <v>0</v>
      </c>
      <c r="T12" s="113">
        <f t="shared" si="17"/>
        <v>0</v>
      </c>
      <c r="U12" s="113">
        <f t="shared" si="18"/>
        <v>0</v>
      </c>
      <c r="V12" s="125">
        <f t="shared" si="19"/>
        <v>0</v>
      </c>
      <c r="W12" s="127">
        <f t="shared" si="20"/>
        <v>0</v>
      </c>
      <c r="X12" s="114"/>
      <c r="Y12" s="128">
        <v>0</v>
      </c>
      <c r="Z12" s="137">
        <v>0</v>
      </c>
      <c r="AA12" s="128">
        <v>0</v>
      </c>
      <c r="AB12" s="137">
        <v>0</v>
      </c>
      <c r="AC12" s="128">
        <v>0</v>
      </c>
      <c r="AD12" s="137">
        <v>0</v>
      </c>
      <c r="AE12" s="128">
        <v>0</v>
      </c>
      <c r="AF12" s="137">
        <v>0</v>
      </c>
      <c r="AG12" s="128">
        <v>0</v>
      </c>
      <c r="AH12" s="137">
        <v>0</v>
      </c>
    </row>
    <row r="13" spans="1:34">
      <c r="A13" s="131"/>
      <c r="C13" s="126">
        <f t="shared" si="0"/>
        <v>0</v>
      </c>
      <c r="D13" s="113">
        <f t="shared" si="1"/>
        <v>0</v>
      </c>
      <c r="E13" s="113">
        <f t="shared" si="2"/>
        <v>0</v>
      </c>
      <c r="F13" s="125">
        <f t="shared" si="3"/>
        <v>0</v>
      </c>
      <c r="G13" s="126">
        <f t="shared" si="4"/>
        <v>0</v>
      </c>
      <c r="H13" s="113">
        <f t="shared" si="5"/>
        <v>0</v>
      </c>
      <c r="I13" s="113">
        <f t="shared" si="6"/>
        <v>0</v>
      </c>
      <c r="J13" s="125">
        <f t="shared" si="7"/>
        <v>0</v>
      </c>
      <c r="K13" s="126">
        <f t="shared" si="8"/>
        <v>0</v>
      </c>
      <c r="L13" s="113">
        <f t="shared" si="9"/>
        <v>0</v>
      </c>
      <c r="M13" s="113">
        <f t="shared" si="10"/>
        <v>0</v>
      </c>
      <c r="N13" s="125">
        <f t="shared" si="11"/>
        <v>0</v>
      </c>
      <c r="O13" s="126">
        <f t="shared" si="12"/>
        <v>0</v>
      </c>
      <c r="P13" s="113">
        <f t="shared" si="13"/>
        <v>0</v>
      </c>
      <c r="Q13" s="113">
        <f t="shared" si="14"/>
        <v>0</v>
      </c>
      <c r="R13" s="125">
        <f t="shared" si="15"/>
        <v>0</v>
      </c>
      <c r="S13" s="126">
        <f t="shared" si="16"/>
        <v>0</v>
      </c>
      <c r="T13" s="113">
        <f t="shared" si="17"/>
        <v>0</v>
      </c>
      <c r="U13" s="113">
        <f t="shared" si="18"/>
        <v>0</v>
      </c>
      <c r="V13" s="125">
        <f t="shared" si="19"/>
        <v>0</v>
      </c>
      <c r="W13" s="127">
        <f t="shared" si="20"/>
        <v>0</v>
      </c>
      <c r="X13" s="114"/>
      <c r="Y13" s="128">
        <v>0</v>
      </c>
      <c r="Z13" s="137">
        <v>0</v>
      </c>
      <c r="AA13" s="128">
        <v>0</v>
      </c>
      <c r="AB13" s="137">
        <v>0</v>
      </c>
      <c r="AC13" s="128">
        <v>0</v>
      </c>
      <c r="AD13" s="137">
        <v>0</v>
      </c>
      <c r="AE13" s="128">
        <v>0</v>
      </c>
      <c r="AF13" s="137">
        <v>0</v>
      </c>
      <c r="AG13" s="128">
        <v>0</v>
      </c>
      <c r="AH13" s="137">
        <v>0</v>
      </c>
    </row>
    <row r="14" spans="1:34">
      <c r="A14" s="131"/>
      <c r="C14" s="126">
        <f t="shared" si="0"/>
        <v>0</v>
      </c>
      <c r="D14" s="113">
        <f t="shared" si="1"/>
        <v>0</v>
      </c>
      <c r="E14" s="113">
        <f t="shared" si="2"/>
        <v>0</v>
      </c>
      <c r="F14" s="125">
        <f t="shared" si="3"/>
        <v>0</v>
      </c>
      <c r="G14" s="126">
        <f t="shared" si="4"/>
        <v>0</v>
      </c>
      <c r="H14" s="113">
        <f t="shared" si="5"/>
        <v>0</v>
      </c>
      <c r="I14" s="113">
        <f t="shared" si="6"/>
        <v>0</v>
      </c>
      <c r="J14" s="125">
        <f t="shared" si="7"/>
        <v>0</v>
      </c>
      <c r="K14" s="126">
        <f t="shared" si="8"/>
        <v>0</v>
      </c>
      <c r="L14" s="113">
        <f t="shared" si="9"/>
        <v>0</v>
      </c>
      <c r="M14" s="113">
        <f t="shared" si="10"/>
        <v>0</v>
      </c>
      <c r="N14" s="125">
        <f t="shared" si="11"/>
        <v>0</v>
      </c>
      <c r="O14" s="126">
        <f t="shared" si="12"/>
        <v>0</v>
      </c>
      <c r="P14" s="113">
        <f t="shared" si="13"/>
        <v>0</v>
      </c>
      <c r="Q14" s="113">
        <f t="shared" si="14"/>
        <v>0</v>
      </c>
      <c r="R14" s="125">
        <f t="shared" si="15"/>
        <v>0</v>
      </c>
      <c r="S14" s="126">
        <f t="shared" si="16"/>
        <v>0</v>
      </c>
      <c r="T14" s="113">
        <f t="shared" si="17"/>
        <v>0</v>
      </c>
      <c r="U14" s="113">
        <f t="shared" si="18"/>
        <v>0</v>
      </c>
      <c r="V14" s="125">
        <f t="shared" si="19"/>
        <v>0</v>
      </c>
      <c r="W14" s="127">
        <f t="shared" si="20"/>
        <v>0</v>
      </c>
      <c r="X14" s="114"/>
      <c r="Y14" s="128">
        <v>0</v>
      </c>
      <c r="Z14" s="137">
        <v>0</v>
      </c>
      <c r="AA14" s="128">
        <v>0</v>
      </c>
      <c r="AB14" s="137">
        <v>0</v>
      </c>
      <c r="AC14" s="128">
        <v>0</v>
      </c>
      <c r="AD14" s="137">
        <v>0</v>
      </c>
      <c r="AE14" s="128">
        <v>0</v>
      </c>
      <c r="AF14" s="137">
        <v>0</v>
      </c>
      <c r="AG14" s="128">
        <v>0</v>
      </c>
      <c r="AH14" s="137">
        <v>0</v>
      </c>
    </row>
    <row r="15" spans="1:34">
      <c r="A15" s="131"/>
      <c r="C15" s="126">
        <f t="shared" si="0"/>
        <v>0</v>
      </c>
      <c r="D15" s="113">
        <f t="shared" si="1"/>
        <v>0</v>
      </c>
      <c r="E15" s="113">
        <f t="shared" si="2"/>
        <v>0</v>
      </c>
      <c r="F15" s="125">
        <f t="shared" si="3"/>
        <v>0</v>
      </c>
      <c r="G15" s="126">
        <f t="shared" si="4"/>
        <v>0</v>
      </c>
      <c r="H15" s="113">
        <f t="shared" si="5"/>
        <v>0</v>
      </c>
      <c r="I15" s="113">
        <f t="shared" si="6"/>
        <v>0</v>
      </c>
      <c r="J15" s="125">
        <f t="shared" si="7"/>
        <v>0</v>
      </c>
      <c r="K15" s="126">
        <f t="shared" si="8"/>
        <v>0</v>
      </c>
      <c r="L15" s="113">
        <f t="shared" si="9"/>
        <v>0</v>
      </c>
      <c r="M15" s="113">
        <f t="shared" si="10"/>
        <v>0</v>
      </c>
      <c r="N15" s="125">
        <f t="shared" si="11"/>
        <v>0</v>
      </c>
      <c r="O15" s="126">
        <f t="shared" si="12"/>
        <v>0</v>
      </c>
      <c r="P15" s="113">
        <f t="shared" si="13"/>
        <v>0</v>
      </c>
      <c r="Q15" s="113">
        <f t="shared" si="14"/>
        <v>0</v>
      </c>
      <c r="R15" s="125">
        <f t="shared" si="15"/>
        <v>0</v>
      </c>
      <c r="S15" s="126">
        <f t="shared" si="16"/>
        <v>0</v>
      </c>
      <c r="T15" s="113">
        <f t="shared" si="17"/>
        <v>0</v>
      </c>
      <c r="U15" s="113">
        <f t="shared" si="18"/>
        <v>0</v>
      </c>
      <c r="V15" s="125">
        <f t="shared" si="19"/>
        <v>0</v>
      </c>
      <c r="W15" s="127">
        <f t="shared" si="20"/>
        <v>0</v>
      </c>
      <c r="X15" s="114"/>
      <c r="Y15" s="128">
        <v>0</v>
      </c>
      <c r="Z15" s="137">
        <v>0</v>
      </c>
      <c r="AA15" s="128">
        <v>0</v>
      </c>
      <c r="AB15" s="137">
        <v>0</v>
      </c>
      <c r="AC15" s="128">
        <v>0</v>
      </c>
      <c r="AD15" s="137">
        <v>0</v>
      </c>
      <c r="AE15" s="128">
        <v>0</v>
      </c>
      <c r="AF15" s="137">
        <v>0</v>
      </c>
      <c r="AG15" s="128">
        <v>0</v>
      </c>
      <c r="AH15" s="137">
        <v>0</v>
      </c>
    </row>
    <row r="16" spans="1:34" s="115" customFormat="1">
      <c r="A16" s="139" t="s">
        <v>95</v>
      </c>
      <c r="B16" s="140"/>
      <c r="C16" s="141"/>
      <c r="D16" s="142">
        <f t="shared" ref="D16:W16" si="21">SUM(D9:D15)</f>
        <v>99850</v>
      </c>
      <c r="E16" s="142">
        <f t="shared" si="21"/>
        <v>30853.65</v>
      </c>
      <c r="F16" s="143">
        <f t="shared" si="21"/>
        <v>130703.65</v>
      </c>
      <c r="G16" s="141"/>
      <c r="H16" s="142">
        <f t="shared" si="21"/>
        <v>0</v>
      </c>
      <c r="I16" s="142">
        <f t="shared" si="21"/>
        <v>0</v>
      </c>
      <c r="J16" s="143">
        <f t="shared" si="21"/>
        <v>0</v>
      </c>
      <c r="K16" s="141"/>
      <c r="L16" s="142">
        <f t="shared" si="21"/>
        <v>0</v>
      </c>
      <c r="M16" s="142">
        <f t="shared" si="21"/>
        <v>0</v>
      </c>
      <c r="N16" s="143">
        <f t="shared" si="21"/>
        <v>0</v>
      </c>
      <c r="O16" s="141"/>
      <c r="P16" s="142">
        <f t="shared" si="21"/>
        <v>0</v>
      </c>
      <c r="Q16" s="142">
        <f t="shared" si="21"/>
        <v>0</v>
      </c>
      <c r="R16" s="143">
        <f t="shared" si="21"/>
        <v>0</v>
      </c>
      <c r="S16" s="141"/>
      <c r="T16" s="142">
        <f t="shared" si="21"/>
        <v>0</v>
      </c>
      <c r="U16" s="142">
        <f t="shared" si="21"/>
        <v>0</v>
      </c>
      <c r="V16" s="143">
        <f t="shared" si="21"/>
        <v>0</v>
      </c>
      <c r="W16" s="143">
        <f t="shared" si="21"/>
        <v>130703.65</v>
      </c>
      <c r="X16" s="114"/>
      <c r="Y16" s="170"/>
      <c r="Z16" s="171"/>
      <c r="AA16" s="170"/>
      <c r="AB16" s="171"/>
      <c r="AC16" s="172"/>
      <c r="AD16" s="171"/>
      <c r="AE16" s="172"/>
      <c r="AF16" s="171"/>
      <c r="AG16" s="172"/>
      <c r="AH16" s="171"/>
    </row>
    <row r="19" spans="1:34" s="155" customFormat="1" ht="18" thickBot="1">
      <c r="A19" s="207" t="s">
        <v>67</v>
      </c>
      <c r="B19" s="207"/>
      <c r="C19" s="206" t="s">
        <v>9</v>
      </c>
      <c r="D19" s="206"/>
      <c r="E19" s="206"/>
      <c r="F19" s="206"/>
      <c r="G19" s="206" t="s">
        <v>10</v>
      </c>
      <c r="H19" s="206"/>
      <c r="I19" s="206"/>
      <c r="J19" s="206"/>
      <c r="K19" s="206" t="s">
        <v>11</v>
      </c>
      <c r="L19" s="206"/>
      <c r="M19" s="206"/>
      <c r="N19" s="206"/>
      <c r="O19" s="206" t="s">
        <v>12</v>
      </c>
      <c r="P19" s="206"/>
      <c r="Q19" s="206"/>
      <c r="R19" s="206"/>
      <c r="S19" s="206" t="s">
        <v>13</v>
      </c>
      <c r="T19" s="206"/>
      <c r="U19" s="206"/>
      <c r="V19" s="206"/>
      <c r="W19" s="124" t="s">
        <v>14</v>
      </c>
      <c r="X19" s="132"/>
      <c r="Y19" s="173"/>
      <c r="Z19" s="174"/>
      <c r="AA19" s="173"/>
      <c r="AB19" s="174"/>
      <c r="AC19" s="174"/>
      <c r="AD19" s="174"/>
      <c r="AE19" s="174"/>
      <c r="AF19" s="174"/>
      <c r="AG19" s="174"/>
      <c r="AH19" s="174"/>
    </row>
    <row r="20" spans="1:34" ht="12" thickTop="1">
      <c r="A20" s="148"/>
      <c r="B20" s="145"/>
      <c r="C20" s="149"/>
      <c r="D20" s="150"/>
      <c r="E20" s="150"/>
      <c r="F20" s="152">
        <v>0</v>
      </c>
      <c r="G20" s="149"/>
      <c r="H20" s="150"/>
      <c r="I20" s="150"/>
      <c r="J20" s="152">
        <v>0</v>
      </c>
      <c r="K20" s="149"/>
      <c r="L20" s="150"/>
      <c r="M20" s="150"/>
      <c r="N20" s="152">
        <v>0</v>
      </c>
      <c r="O20" s="149"/>
      <c r="P20" s="150"/>
      <c r="Q20" s="150"/>
      <c r="R20" s="152">
        <v>0</v>
      </c>
      <c r="S20" s="149"/>
      <c r="T20" s="150"/>
      <c r="U20" s="150"/>
      <c r="V20" s="152">
        <v>0</v>
      </c>
      <c r="W20" s="158">
        <f t="shared" ref="W20:W26" si="22">F20+J20+N20+R20+V20</f>
        <v>0</v>
      </c>
      <c r="X20" s="114"/>
      <c r="Z20" s="120"/>
      <c r="AB20" s="120"/>
      <c r="AC20" s="120"/>
      <c r="AD20" s="120"/>
      <c r="AE20" s="120"/>
      <c r="AF20" s="120"/>
      <c r="AG20" s="120"/>
      <c r="AH20" s="120"/>
    </row>
    <row r="21" spans="1:34">
      <c r="A21" s="131"/>
      <c r="C21" s="128"/>
      <c r="F21" s="129">
        <v>0</v>
      </c>
      <c r="G21" s="128"/>
      <c r="J21" s="129">
        <v>0</v>
      </c>
      <c r="K21" s="128"/>
      <c r="N21" s="129">
        <v>0</v>
      </c>
      <c r="O21" s="128"/>
      <c r="R21" s="129">
        <v>0</v>
      </c>
      <c r="S21" s="128"/>
      <c r="V21" s="129">
        <v>0</v>
      </c>
      <c r="W21" s="130">
        <f t="shared" si="22"/>
        <v>0</v>
      </c>
      <c r="X21" s="114"/>
      <c r="Z21" s="120"/>
      <c r="AB21" s="120"/>
      <c r="AC21" s="120"/>
      <c r="AD21" s="120"/>
      <c r="AE21" s="120"/>
      <c r="AF21" s="120"/>
      <c r="AG21" s="120"/>
      <c r="AH21" s="120"/>
    </row>
    <row r="22" spans="1:34">
      <c r="A22" s="131"/>
      <c r="C22" s="128"/>
      <c r="F22" s="129">
        <v>0</v>
      </c>
      <c r="G22" s="128"/>
      <c r="J22" s="129">
        <v>0</v>
      </c>
      <c r="K22" s="128"/>
      <c r="N22" s="129">
        <v>0</v>
      </c>
      <c r="O22" s="128"/>
      <c r="R22" s="129">
        <v>0</v>
      </c>
      <c r="S22" s="128"/>
      <c r="V22" s="129">
        <v>0</v>
      </c>
      <c r="W22" s="130">
        <f t="shared" si="22"/>
        <v>0</v>
      </c>
      <c r="X22" s="114"/>
      <c r="Z22" s="120"/>
      <c r="AB22" s="120"/>
      <c r="AC22" s="120"/>
      <c r="AD22" s="120"/>
      <c r="AE22" s="120"/>
      <c r="AF22" s="120"/>
      <c r="AG22" s="120"/>
      <c r="AH22" s="120"/>
    </row>
    <row r="23" spans="1:34">
      <c r="A23" s="131"/>
      <c r="C23" s="128"/>
      <c r="F23" s="129">
        <v>0</v>
      </c>
      <c r="G23" s="128"/>
      <c r="J23" s="129">
        <v>0</v>
      </c>
      <c r="K23" s="128"/>
      <c r="N23" s="129">
        <v>0</v>
      </c>
      <c r="O23" s="128"/>
      <c r="R23" s="129">
        <v>0</v>
      </c>
      <c r="S23" s="128"/>
      <c r="V23" s="129">
        <v>0</v>
      </c>
      <c r="W23" s="130">
        <f t="shared" si="22"/>
        <v>0</v>
      </c>
      <c r="X23" s="114"/>
      <c r="Z23" s="120"/>
      <c r="AB23" s="120"/>
      <c r="AC23" s="120"/>
      <c r="AD23" s="120"/>
      <c r="AE23" s="120"/>
      <c r="AF23" s="120"/>
      <c r="AG23" s="120"/>
      <c r="AH23" s="120"/>
    </row>
    <row r="24" spans="1:34">
      <c r="A24" s="131"/>
      <c r="C24" s="128"/>
      <c r="F24" s="129">
        <v>0</v>
      </c>
      <c r="G24" s="128"/>
      <c r="J24" s="129">
        <v>0</v>
      </c>
      <c r="K24" s="128"/>
      <c r="N24" s="129">
        <v>0</v>
      </c>
      <c r="O24" s="128"/>
      <c r="R24" s="129">
        <v>0</v>
      </c>
      <c r="S24" s="128"/>
      <c r="V24" s="129">
        <v>0</v>
      </c>
      <c r="W24" s="130">
        <f>F24+J24+N24+R24+V24</f>
        <v>0</v>
      </c>
      <c r="X24" s="114"/>
      <c r="Z24" s="120"/>
      <c r="AB24" s="120"/>
      <c r="AC24" s="120"/>
      <c r="AD24" s="120"/>
      <c r="AE24" s="120"/>
      <c r="AF24" s="120"/>
      <c r="AG24" s="120"/>
      <c r="AH24" s="120"/>
    </row>
    <row r="25" spans="1:34">
      <c r="A25" s="131"/>
      <c r="C25" s="128"/>
      <c r="F25" s="129">
        <v>0</v>
      </c>
      <c r="G25" s="128"/>
      <c r="J25" s="129">
        <v>0</v>
      </c>
      <c r="K25" s="128"/>
      <c r="N25" s="129">
        <v>0</v>
      </c>
      <c r="O25" s="128"/>
      <c r="R25" s="129">
        <v>0</v>
      </c>
      <c r="S25" s="128"/>
      <c r="V25" s="129">
        <v>0</v>
      </c>
      <c r="W25" s="130">
        <f>F25+J25+N25+R25+V25</f>
        <v>0</v>
      </c>
      <c r="X25" s="114"/>
      <c r="Z25" s="120"/>
      <c r="AB25" s="120"/>
      <c r="AC25" s="120"/>
      <c r="AD25" s="120"/>
      <c r="AE25" s="120"/>
      <c r="AF25" s="120"/>
      <c r="AG25" s="120"/>
      <c r="AH25" s="120"/>
    </row>
    <row r="26" spans="1:34">
      <c r="A26" s="131"/>
      <c r="C26" s="128"/>
      <c r="F26" s="129">
        <v>0</v>
      </c>
      <c r="G26" s="128"/>
      <c r="J26" s="129">
        <v>0</v>
      </c>
      <c r="K26" s="128"/>
      <c r="N26" s="129">
        <v>0</v>
      </c>
      <c r="O26" s="128"/>
      <c r="R26" s="129">
        <v>0</v>
      </c>
      <c r="S26" s="128"/>
      <c r="V26" s="129">
        <v>0</v>
      </c>
      <c r="W26" s="130">
        <f t="shared" si="22"/>
        <v>0</v>
      </c>
      <c r="X26" s="114"/>
      <c r="Z26" s="120"/>
      <c r="AB26" s="120"/>
      <c r="AC26" s="120"/>
      <c r="AD26" s="120"/>
      <c r="AE26" s="120"/>
      <c r="AF26" s="120"/>
      <c r="AG26" s="120"/>
      <c r="AH26" s="120"/>
    </row>
    <row r="27" spans="1:34" s="115" customFormat="1">
      <c r="A27" s="156" t="s">
        <v>96</v>
      </c>
      <c r="B27" s="157"/>
      <c r="C27" s="141"/>
      <c r="D27" s="142"/>
      <c r="E27" s="142"/>
      <c r="F27" s="143">
        <f>SUM(F20:F26)</f>
        <v>0</v>
      </c>
      <c r="G27" s="144"/>
      <c r="H27" s="142"/>
      <c r="I27" s="142"/>
      <c r="J27" s="142">
        <f>SUM(J20:J26)</f>
        <v>0</v>
      </c>
      <c r="K27" s="141"/>
      <c r="L27" s="142"/>
      <c r="M27" s="142"/>
      <c r="N27" s="143">
        <f>SUM(N20:N26)</f>
        <v>0</v>
      </c>
      <c r="O27" s="141"/>
      <c r="P27" s="142"/>
      <c r="Q27" s="142"/>
      <c r="R27" s="143">
        <f>SUM(R20:R26)</f>
        <v>0</v>
      </c>
      <c r="S27" s="141"/>
      <c r="T27" s="142"/>
      <c r="U27" s="142"/>
      <c r="V27" s="143">
        <f>SUM(V20:V26)</f>
        <v>0</v>
      </c>
      <c r="W27" s="151">
        <f>SUM(W20:W26)</f>
        <v>0</v>
      </c>
      <c r="X27" s="114"/>
      <c r="Y27" s="122"/>
      <c r="Z27" s="167"/>
      <c r="AA27" s="122"/>
      <c r="AB27" s="167"/>
      <c r="AC27" s="167"/>
      <c r="AD27" s="167"/>
      <c r="AE27" s="167"/>
      <c r="AF27" s="167"/>
      <c r="AG27" s="167"/>
      <c r="AH27" s="167"/>
    </row>
    <row r="30" spans="1:34" s="155" customFormat="1" ht="18" thickBot="1">
      <c r="A30" s="207" t="s">
        <v>76</v>
      </c>
      <c r="B30" s="207"/>
      <c r="C30" s="206" t="s">
        <v>9</v>
      </c>
      <c r="D30" s="206"/>
      <c r="E30" s="206"/>
      <c r="F30" s="206"/>
      <c r="G30" s="206" t="s">
        <v>10</v>
      </c>
      <c r="H30" s="206"/>
      <c r="I30" s="206"/>
      <c r="J30" s="206"/>
      <c r="K30" s="206" t="s">
        <v>11</v>
      </c>
      <c r="L30" s="206"/>
      <c r="M30" s="206"/>
      <c r="N30" s="206"/>
      <c r="O30" s="206" t="s">
        <v>12</v>
      </c>
      <c r="P30" s="206"/>
      <c r="Q30" s="206"/>
      <c r="R30" s="206"/>
      <c r="S30" s="206" t="s">
        <v>13</v>
      </c>
      <c r="T30" s="206"/>
      <c r="U30" s="206"/>
      <c r="V30" s="206"/>
      <c r="W30" s="124" t="s">
        <v>14</v>
      </c>
      <c r="X30" s="132"/>
      <c r="Y30" s="173"/>
      <c r="Z30" s="174"/>
      <c r="AA30" s="173"/>
      <c r="AB30" s="174"/>
      <c r="AC30" s="174"/>
      <c r="AD30" s="174"/>
      <c r="AE30" s="174"/>
      <c r="AF30" s="174"/>
      <c r="AG30" s="174"/>
      <c r="AH30" s="174"/>
    </row>
    <row r="31" spans="1:34" ht="12" thickTop="1">
      <c r="A31" s="148"/>
      <c r="B31" s="146"/>
      <c r="C31" s="149"/>
      <c r="D31" s="150"/>
      <c r="E31" s="150"/>
      <c r="F31" s="152">
        <v>0</v>
      </c>
      <c r="G31" s="149"/>
      <c r="H31" s="150"/>
      <c r="I31" s="150"/>
      <c r="J31" s="152">
        <v>0</v>
      </c>
      <c r="K31" s="149"/>
      <c r="L31" s="150"/>
      <c r="M31" s="150"/>
      <c r="N31" s="152">
        <v>0</v>
      </c>
      <c r="O31" s="149"/>
      <c r="P31" s="150"/>
      <c r="Q31" s="150"/>
      <c r="R31" s="152">
        <v>0</v>
      </c>
      <c r="S31" s="149"/>
      <c r="T31" s="150"/>
      <c r="U31" s="150"/>
      <c r="V31" s="152">
        <v>0</v>
      </c>
      <c r="W31" s="158">
        <f t="shared" ref="W31:W37" si="23">F31+J31+N31+R31+V31</f>
        <v>0</v>
      </c>
      <c r="X31" s="114"/>
      <c r="Z31" s="120"/>
      <c r="AB31" s="120"/>
      <c r="AC31" s="120"/>
      <c r="AD31" s="120"/>
      <c r="AE31" s="120"/>
      <c r="AF31" s="120"/>
      <c r="AG31" s="120"/>
      <c r="AH31" s="120"/>
    </row>
    <row r="32" spans="1:34">
      <c r="A32" s="131"/>
      <c r="B32" s="147"/>
      <c r="C32" s="128"/>
      <c r="F32" s="129">
        <v>0</v>
      </c>
      <c r="G32" s="128"/>
      <c r="J32" s="129">
        <v>0</v>
      </c>
      <c r="K32" s="128"/>
      <c r="N32" s="129">
        <v>0</v>
      </c>
      <c r="O32" s="128"/>
      <c r="R32" s="129">
        <v>0</v>
      </c>
      <c r="S32" s="128"/>
      <c r="V32" s="129">
        <v>0</v>
      </c>
      <c r="W32" s="130">
        <f t="shared" si="23"/>
        <v>0</v>
      </c>
      <c r="X32" s="114"/>
      <c r="Z32" s="120"/>
      <c r="AB32" s="120"/>
      <c r="AC32" s="120"/>
      <c r="AD32" s="120"/>
      <c r="AE32" s="120"/>
      <c r="AF32" s="120"/>
      <c r="AG32" s="120"/>
      <c r="AH32" s="120"/>
    </row>
    <row r="33" spans="1:34">
      <c r="A33" s="131"/>
      <c r="B33" s="147"/>
      <c r="C33" s="128"/>
      <c r="F33" s="129">
        <v>0</v>
      </c>
      <c r="G33" s="128"/>
      <c r="J33" s="129">
        <v>0</v>
      </c>
      <c r="K33" s="128"/>
      <c r="N33" s="129">
        <v>0</v>
      </c>
      <c r="O33" s="128"/>
      <c r="R33" s="129">
        <v>0</v>
      </c>
      <c r="S33" s="128"/>
      <c r="V33" s="129">
        <v>0</v>
      </c>
      <c r="W33" s="130">
        <f t="shared" si="23"/>
        <v>0</v>
      </c>
      <c r="X33" s="114"/>
      <c r="Z33" s="120"/>
      <c r="AB33" s="120"/>
      <c r="AC33" s="120"/>
      <c r="AD33" s="120"/>
      <c r="AE33" s="120"/>
      <c r="AF33" s="120"/>
      <c r="AG33" s="120"/>
      <c r="AH33" s="120"/>
    </row>
    <row r="34" spans="1:34">
      <c r="A34" s="131"/>
      <c r="B34" s="147"/>
      <c r="C34" s="128"/>
      <c r="F34" s="129">
        <v>0</v>
      </c>
      <c r="G34" s="128"/>
      <c r="J34" s="129">
        <v>0</v>
      </c>
      <c r="K34" s="128"/>
      <c r="N34" s="129">
        <v>0</v>
      </c>
      <c r="O34" s="128"/>
      <c r="R34" s="129">
        <v>0</v>
      </c>
      <c r="S34" s="128"/>
      <c r="V34" s="129">
        <v>0</v>
      </c>
      <c r="W34" s="130">
        <f t="shared" si="23"/>
        <v>0</v>
      </c>
      <c r="X34" s="114"/>
      <c r="Z34" s="120"/>
      <c r="AB34" s="120"/>
      <c r="AC34" s="120"/>
      <c r="AD34" s="120"/>
      <c r="AE34" s="120"/>
      <c r="AF34" s="120"/>
      <c r="AG34" s="120"/>
      <c r="AH34" s="120"/>
    </row>
    <row r="35" spans="1:34">
      <c r="A35" s="131"/>
      <c r="B35" s="147"/>
      <c r="C35" s="128"/>
      <c r="F35" s="129">
        <v>0</v>
      </c>
      <c r="G35" s="128"/>
      <c r="J35" s="129">
        <v>0</v>
      </c>
      <c r="K35" s="128"/>
      <c r="N35" s="129">
        <v>0</v>
      </c>
      <c r="O35" s="128"/>
      <c r="R35" s="129">
        <v>0</v>
      </c>
      <c r="S35" s="128"/>
      <c r="V35" s="129">
        <v>0</v>
      </c>
      <c r="W35" s="130">
        <f t="shared" si="23"/>
        <v>0</v>
      </c>
      <c r="X35" s="114"/>
      <c r="Z35" s="120"/>
      <c r="AB35" s="120"/>
      <c r="AC35" s="120"/>
      <c r="AD35" s="120"/>
      <c r="AE35" s="120"/>
      <c r="AF35" s="120"/>
      <c r="AG35" s="120"/>
      <c r="AH35" s="120"/>
    </row>
    <row r="36" spans="1:34">
      <c r="A36" s="131"/>
      <c r="B36" s="147"/>
      <c r="C36" s="128"/>
      <c r="F36" s="129">
        <v>0</v>
      </c>
      <c r="G36" s="128"/>
      <c r="J36" s="129">
        <v>0</v>
      </c>
      <c r="K36" s="128"/>
      <c r="N36" s="129">
        <v>0</v>
      </c>
      <c r="O36" s="128"/>
      <c r="R36" s="129">
        <v>0</v>
      </c>
      <c r="S36" s="128"/>
      <c r="V36" s="129">
        <v>0</v>
      </c>
      <c r="W36" s="130">
        <f t="shared" si="23"/>
        <v>0</v>
      </c>
      <c r="X36" s="114"/>
      <c r="Z36" s="120"/>
      <c r="AB36" s="120"/>
      <c r="AC36" s="120"/>
      <c r="AD36" s="120"/>
      <c r="AE36" s="120"/>
      <c r="AF36" s="120"/>
      <c r="AG36" s="120"/>
      <c r="AH36" s="120"/>
    </row>
    <row r="37" spans="1:34">
      <c r="A37" s="131"/>
      <c r="B37" s="147"/>
      <c r="C37" s="128"/>
      <c r="F37" s="129">
        <v>0</v>
      </c>
      <c r="G37" s="128"/>
      <c r="J37" s="129">
        <v>0</v>
      </c>
      <c r="K37" s="128"/>
      <c r="N37" s="129">
        <v>0</v>
      </c>
      <c r="O37" s="128"/>
      <c r="R37" s="129">
        <v>0</v>
      </c>
      <c r="S37" s="128"/>
      <c r="V37" s="129">
        <v>0</v>
      </c>
      <c r="W37" s="130">
        <f t="shared" si="23"/>
        <v>0</v>
      </c>
      <c r="X37" s="114"/>
      <c r="Z37" s="120"/>
      <c r="AB37" s="120"/>
      <c r="AC37" s="120"/>
      <c r="AD37" s="120"/>
      <c r="AE37" s="120"/>
      <c r="AF37" s="120"/>
      <c r="AG37" s="120"/>
      <c r="AH37" s="120"/>
    </row>
    <row r="38" spans="1:34" s="115" customFormat="1">
      <c r="A38" s="156" t="s">
        <v>97</v>
      </c>
      <c r="B38" s="159"/>
      <c r="C38" s="141"/>
      <c r="D38" s="142"/>
      <c r="E38" s="142"/>
      <c r="F38" s="143">
        <f>SUM(F31:F37)</f>
        <v>0</v>
      </c>
      <c r="G38" s="141"/>
      <c r="H38" s="142"/>
      <c r="I38" s="142"/>
      <c r="J38" s="143">
        <f>SUM(J31:J37)</f>
        <v>0</v>
      </c>
      <c r="K38" s="141"/>
      <c r="L38" s="142"/>
      <c r="M38" s="142"/>
      <c r="N38" s="143">
        <f>SUM(N31:N37)</f>
        <v>0</v>
      </c>
      <c r="O38" s="141"/>
      <c r="P38" s="142"/>
      <c r="Q38" s="142"/>
      <c r="R38" s="143">
        <f>SUM(R31:R37)</f>
        <v>0</v>
      </c>
      <c r="S38" s="141"/>
      <c r="T38" s="142"/>
      <c r="U38" s="142"/>
      <c r="V38" s="143">
        <f>SUM(V31:V37)</f>
        <v>0</v>
      </c>
      <c r="W38" s="151">
        <f>SUM(W31:W37)</f>
        <v>0</v>
      </c>
      <c r="X38" s="114"/>
      <c r="Y38" s="122"/>
      <c r="Z38" s="167"/>
      <c r="AA38" s="122"/>
      <c r="AB38" s="167"/>
      <c r="AC38" s="167"/>
      <c r="AD38" s="167"/>
      <c r="AE38" s="167"/>
      <c r="AF38" s="167"/>
      <c r="AG38" s="167"/>
      <c r="AH38" s="167"/>
    </row>
    <row r="41" spans="1:34" s="155" customFormat="1" ht="18" thickBot="1">
      <c r="A41" s="207" t="s">
        <v>41</v>
      </c>
      <c r="B41" s="207"/>
      <c r="C41" s="206" t="s">
        <v>9</v>
      </c>
      <c r="D41" s="206"/>
      <c r="E41" s="206"/>
      <c r="F41" s="206"/>
      <c r="G41" s="206" t="s">
        <v>10</v>
      </c>
      <c r="H41" s="206"/>
      <c r="I41" s="206"/>
      <c r="J41" s="206"/>
      <c r="K41" s="206" t="s">
        <v>11</v>
      </c>
      <c r="L41" s="206"/>
      <c r="M41" s="206"/>
      <c r="N41" s="206"/>
      <c r="O41" s="206" t="s">
        <v>12</v>
      </c>
      <c r="P41" s="206"/>
      <c r="Q41" s="206"/>
      <c r="R41" s="206"/>
      <c r="S41" s="206" t="s">
        <v>13</v>
      </c>
      <c r="T41" s="206"/>
      <c r="U41" s="206"/>
      <c r="V41" s="206"/>
      <c r="W41" s="124" t="s">
        <v>14</v>
      </c>
      <c r="X41" s="132"/>
      <c r="Y41" s="173"/>
      <c r="Z41" s="174"/>
      <c r="AA41" s="173"/>
      <c r="AB41" s="174"/>
      <c r="AC41" s="174"/>
      <c r="AD41" s="174"/>
      <c r="AE41" s="174"/>
      <c r="AF41" s="174"/>
      <c r="AG41" s="174"/>
      <c r="AH41" s="174"/>
    </row>
    <row r="42" spans="1:34" ht="12" thickTop="1">
      <c r="A42" s="148"/>
      <c r="B42" s="146"/>
      <c r="C42" s="120"/>
      <c r="F42" s="152">
        <v>0</v>
      </c>
      <c r="G42" s="120"/>
      <c r="J42" s="152">
        <v>0</v>
      </c>
      <c r="K42" s="120"/>
      <c r="N42" s="152">
        <v>0</v>
      </c>
      <c r="O42" s="120"/>
      <c r="R42" s="152">
        <v>0</v>
      </c>
      <c r="S42" s="120"/>
      <c r="V42" s="152">
        <v>0</v>
      </c>
      <c r="W42" s="153">
        <f>F42+J42+N42+R42+V42</f>
        <v>0</v>
      </c>
      <c r="X42" s="114"/>
      <c r="Z42" s="120"/>
      <c r="AB42" s="120"/>
      <c r="AC42" s="120"/>
      <c r="AD42" s="120"/>
      <c r="AE42" s="120"/>
      <c r="AF42" s="120"/>
      <c r="AG42" s="120"/>
      <c r="AH42" s="120"/>
    </row>
    <row r="43" spans="1:34">
      <c r="A43" s="131"/>
      <c r="B43" s="147"/>
      <c r="C43" s="120"/>
      <c r="F43" s="129">
        <v>0</v>
      </c>
      <c r="G43" s="120"/>
      <c r="J43" s="129">
        <v>0</v>
      </c>
      <c r="K43" s="120"/>
      <c r="N43" s="129">
        <v>0</v>
      </c>
      <c r="O43" s="120"/>
      <c r="R43" s="129">
        <v>0</v>
      </c>
      <c r="S43" s="120"/>
      <c r="V43" s="129">
        <v>0</v>
      </c>
      <c r="W43" s="127">
        <f>F43+J43+N43+R43+V43</f>
        <v>0</v>
      </c>
      <c r="X43" s="114"/>
      <c r="Z43" s="120"/>
      <c r="AB43" s="120"/>
      <c r="AC43" s="120"/>
      <c r="AD43" s="120"/>
      <c r="AE43" s="120"/>
      <c r="AF43" s="120"/>
      <c r="AG43" s="120"/>
      <c r="AH43" s="120"/>
    </row>
    <row r="44" spans="1:34">
      <c r="A44" s="131"/>
      <c r="B44" s="147"/>
      <c r="C44" s="120"/>
      <c r="F44" s="129">
        <v>0</v>
      </c>
      <c r="G44" s="120"/>
      <c r="J44" s="129">
        <v>0</v>
      </c>
      <c r="K44" s="120"/>
      <c r="N44" s="129">
        <v>0</v>
      </c>
      <c r="O44" s="120"/>
      <c r="R44" s="129">
        <v>0</v>
      </c>
      <c r="S44" s="120"/>
      <c r="U44" s="120" t="s">
        <v>18</v>
      </c>
      <c r="V44" s="129">
        <v>0</v>
      </c>
      <c r="W44" s="127">
        <f>F44+J44+N44+R44+V44</f>
        <v>0</v>
      </c>
      <c r="X44" s="114"/>
      <c r="Z44" s="120"/>
      <c r="AB44" s="120"/>
      <c r="AC44" s="120"/>
      <c r="AD44" s="120"/>
      <c r="AE44" s="120"/>
      <c r="AF44" s="120"/>
      <c r="AG44" s="120"/>
      <c r="AH44" s="120"/>
    </row>
    <row r="45" spans="1:34">
      <c r="A45" s="131"/>
      <c r="B45" s="147"/>
      <c r="C45" s="120"/>
      <c r="F45" s="129">
        <v>0</v>
      </c>
      <c r="G45" s="120"/>
      <c r="J45" s="129">
        <v>0</v>
      </c>
      <c r="K45" s="120"/>
      <c r="N45" s="129">
        <v>0</v>
      </c>
      <c r="O45" s="120"/>
      <c r="R45" s="129">
        <v>0</v>
      </c>
      <c r="S45" s="120"/>
      <c r="V45" s="129">
        <v>0</v>
      </c>
      <c r="W45" s="127">
        <f>F45+J45+N45+R45+V45</f>
        <v>0</v>
      </c>
      <c r="X45" s="114"/>
      <c r="Z45" s="120"/>
      <c r="AB45" s="120"/>
      <c r="AC45" s="120"/>
      <c r="AD45" s="120"/>
      <c r="AE45" s="120"/>
      <c r="AF45" s="120"/>
      <c r="AG45" s="120"/>
      <c r="AH45" s="120"/>
    </row>
    <row r="46" spans="1:34" s="115" customFormat="1">
      <c r="A46" s="156" t="s">
        <v>98</v>
      </c>
      <c r="B46" s="159"/>
      <c r="C46" s="144"/>
      <c r="D46" s="142"/>
      <c r="E46" s="142"/>
      <c r="F46" s="143">
        <f>SUM(F42:F45)</f>
        <v>0</v>
      </c>
      <c r="G46" s="144"/>
      <c r="H46" s="142"/>
      <c r="I46" s="142"/>
      <c r="J46" s="143">
        <f>SUM(J42:J45)</f>
        <v>0</v>
      </c>
      <c r="K46" s="141"/>
      <c r="L46" s="142"/>
      <c r="M46" s="142"/>
      <c r="N46" s="143">
        <f>SUM(N42:N45)</f>
        <v>0</v>
      </c>
      <c r="O46" s="141"/>
      <c r="P46" s="142"/>
      <c r="Q46" s="142"/>
      <c r="R46" s="143">
        <f>SUM(R42:R45)</f>
        <v>0</v>
      </c>
      <c r="S46" s="141"/>
      <c r="T46" s="142"/>
      <c r="U46" s="142"/>
      <c r="V46" s="143">
        <f>SUM(V42:V45)</f>
        <v>0</v>
      </c>
      <c r="W46" s="151">
        <f>SUM(W42:W45)</f>
        <v>0</v>
      </c>
      <c r="X46" s="114"/>
      <c r="Y46" s="122"/>
      <c r="Z46" s="167"/>
      <c r="AA46" s="122"/>
      <c r="AB46" s="167"/>
      <c r="AC46" s="167"/>
      <c r="AD46" s="167"/>
      <c r="AE46" s="167"/>
      <c r="AF46" s="167"/>
      <c r="AG46" s="167"/>
      <c r="AH46" s="167"/>
    </row>
    <row r="49" spans="1:34" s="155" customFormat="1" ht="18" thickBot="1">
      <c r="A49" s="207" t="s">
        <v>64</v>
      </c>
      <c r="B49" s="207"/>
      <c r="C49" s="206" t="s">
        <v>9</v>
      </c>
      <c r="D49" s="206"/>
      <c r="E49" s="206"/>
      <c r="F49" s="206"/>
      <c r="G49" s="206" t="s">
        <v>10</v>
      </c>
      <c r="H49" s="206"/>
      <c r="I49" s="206"/>
      <c r="J49" s="206"/>
      <c r="K49" s="206" t="s">
        <v>11</v>
      </c>
      <c r="L49" s="206"/>
      <c r="M49" s="206"/>
      <c r="N49" s="206"/>
      <c r="O49" s="206" t="s">
        <v>12</v>
      </c>
      <c r="P49" s="206"/>
      <c r="Q49" s="206"/>
      <c r="R49" s="206"/>
      <c r="S49" s="206" t="s">
        <v>13</v>
      </c>
      <c r="T49" s="206"/>
      <c r="U49" s="206"/>
      <c r="V49" s="206"/>
      <c r="W49" s="124" t="s">
        <v>14</v>
      </c>
      <c r="X49" s="132"/>
      <c r="Y49" s="173"/>
      <c r="Z49" s="174"/>
      <c r="AA49" s="173"/>
      <c r="AB49" s="174"/>
      <c r="AC49" s="174"/>
      <c r="AD49" s="174"/>
      <c r="AE49" s="174"/>
      <c r="AF49" s="174"/>
      <c r="AG49" s="174"/>
      <c r="AH49" s="174"/>
    </row>
    <row r="50" spans="1:34" ht="12" thickTop="1">
      <c r="A50" s="148"/>
      <c r="B50" s="146"/>
      <c r="C50" s="120"/>
      <c r="F50" s="152">
        <v>0</v>
      </c>
      <c r="G50" s="120"/>
      <c r="J50" s="152">
        <v>0</v>
      </c>
      <c r="K50" s="120"/>
      <c r="N50" s="152">
        <v>0</v>
      </c>
      <c r="O50" s="120"/>
      <c r="R50" s="152">
        <v>0</v>
      </c>
      <c r="S50" s="120"/>
      <c r="V50" s="152">
        <v>0</v>
      </c>
      <c r="W50" s="153">
        <f>F50+J50+N50+R50+V50</f>
        <v>0</v>
      </c>
      <c r="X50" s="114"/>
      <c r="Z50" s="120"/>
      <c r="AB50" s="120"/>
      <c r="AC50" s="120"/>
      <c r="AD50" s="120"/>
      <c r="AE50" s="120"/>
      <c r="AF50" s="120"/>
      <c r="AG50" s="120"/>
      <c r="AH50" s="120"/>
    </row>
    <row r="51" spans="1:34">
      <c r="A51" s="131"/>
      <c r="B51" s="147"/>
      <c r="C51" s="120"/>
      <c r="F51" s="129">
        <v>0</v>
      </c>
      <c r="G51" s="120"/>
      <c r="J51" s="129">
        <v>0</v>
      </c>
      <c r="K51" s="120"/>
      <c r="N51" s="129">
        <v>0</v>
      </c>
      <c r="O51" s="120"/>
      <c r="R51" s="129">
        <v>0</v>
      </c>
      <c r="S51" s="120"/>
      <c r="V51" s="129">
        <v>0</v>
      </c>
      <c r="W51" s="127">
        <f>F51+J51+N51+R51+V51</f>
        <v>0</v>
      </c>
      <c r="X51" s="114"/>
      <c r="Z51" s="120"/>
      <c r="AB51" s="120"/>
      <c r="AC51" s="120"/>
      <c r="AD51" s="120"/>
      <c r="AE51" s="120"/>
      <c r="AF51" s="120"/>
      <c r="AG51" s="120"/>
      <c r="AH51" s="120"/>
    </row>
    <row r="52" spans="1:34">
      <c r="A52" s="131"/>
      <c r="B52" s="147"/>
      <c r="C52" s="120"/>
      <c r="F52" s="129">
        <v>0</v>
      </c>
      <c r="G52" s="120"/>
      <c r="J52" s="129">
        <v>0</v>
      </c>
      <c r="K52" s="120"/>
      <c r="N52" s="129">
        <v>0</v>
      </c>
      <c r="O52" s="120"/>
      <c r="R52" s="129">
        <v>0</v>
      </c>
      <c r="S52" s="120"/>
      <c r="V52" s="129">
        <v>0</v>
      </c>
      <c r="W52" s="127">
        <f>F52+J52+N52+R52+V52</f>
        <v>0</v>
      </c>
      <c r="X52" s="114"/>
      <c r="Z52" s="120"/>
      <c r="AB52" s="120"/>
      <c r="AC52" s="120"/>
      <c r="AD52" s="120"/>
      <c r="AE52" s="120"/>
      <c r="AF52" s="120"/>
      <c r="AG52" s="120"/>
      <c r="AH52" s="120"/>
    </row>
    <row r="53" spans="1:34">
      <c r="A53" s="131"/>
      <c r="B53" s="147"/>
      <c r="C53" s="120"/>
      <c r="F53" s="129">
        <v>0</v>
      </c>
      <c r="G53" s="120"/>
      <c r="J53" s="129">
        <v>0</v>
      </c>
      <c r="K53" s="120"/>
      <c r="N53" s="129">
        <v>0</v>
      </c>
      <c r="O53" s="120"/>
      <c r="R53" s="129">
        <v>0</v>
      </c>
      <c r="S53" s="120"/>
      <c r="V53" s="129">
        <v>0</v>
      </c>
      <c r="W53" s="127">
        <f>F53+J53+N53+R53+V53</f>
        <v>0</v>
      </c>
      <c r="X53" s="114"/>
      <c r="Z53" s="120"/>
      <c r="AB53" s="120"/>
      <c r="AC53" s="120"/>
      <c r="AD53" s="120"/>
      <c r="AE53" s="120"/>
      <c r="AF53" s="120"/>
      <c r="AG53" s="120"/>
      <c r="AH53" s="120"/>
    </row>
    <row r="54" spans="1:34" s="115" customFormat="1">
      <c r="A54" s="156" t="s">
        <v>99</v>
      </c>
      <c r="B54" s="159"/>
      <c r="C54" s="144"/>
      <c r="D54" s="142"/>
      <c r="E54" s="142"/>
      <c r="F54" s="143">
        <f>SUM(F50:F53)</f>
        <v>0</v>
      </c>
      <c r="G54" s="144"/>
      <c r="H54" s="142"/>
      <c r="I54" s="142"/>
      <c r="J54" s="143">
        <f>SUM(J50:J53)</f>
        <v>0</v>
      </c>
      <c r="K54" s="144"/>
      <c r="L54" s="142"/>
      <c r="M54" s="142"/>
      <c r="N54" s="143">
        <f>SUM(N50:N53)</f>
        <v>0</v>
      </c>
      <c r="O54" s="144"/>
      <c r="P54" s="142"/>
      <c r="Q54" s="142"/>
      <c r="R54" s="143">
        <f>SUM(R50:R53)</f>
        <v>0</v>
      </c>
      <c r="S54" s="144"/>
      <c r="T54" s="142"/>
      <c r="U54" s="142"/>
      <c r="V54" s="143">
        <f>SUM(V50:V53)</f>
        <v>0</v>
      </c>
      <c r="W54" s="143">
        <f>SUM(W50:W53)</f>
        <v>0</v>
      </c>
      <c r="X54" s="114"/>
      <c r="Y54" s="122"/>
      <c r="Z54" s="167"/>
      <c r="AA54" s="122"/>
      <c r="AB54" s="167"/>
      <c r="AC54" s="167"/>
      <c r="AD54" s="167"/>
      <c r="AE54" s="167"/>
      <c r="AF54" s="167"/>
      <c r="AG54" s="167"/>
      <c r="AH54" s="167"/>
    </row>
    <row r="57" spans="1:34" s="155" customFormat="1" ht="18" thickBot="1">
      <c r="A57" s="207" t="s">
        <v>65</v>
      </c>
      <c r="B57" s="207"/>
      <c r="C57" s="206" t="s">
        <v>9</v>
      </c>
      <c r="D57" s="206"/>
      <c r="E57" s="206"/>
      <c r="F57" s="206"/>
      <c r="G57" s="206" t="s">
        <v>10</v>
      </c>
      <c r="H57" s="206"/>
      <c r="I57" s="206"/>
      <c r="J57" s="206"/>
      <c r="K57" s="206" t="s">
        <v>11</v>
      </c>
      <c r="L57" s="206"/>
      <c r="M57" s="206"/>
      <c r="N57" s="206"/>
      <c r="O57" s="206" t="s">
        <v>12</v>
      </c>
      <c r="P57" s="206"/>
      <c r="Q57" s="206"/>
      <c r="R57" s="206"/>
      <c r="S57" s="206" t="s">
        <v>13</v>
      </c>
      <c r="T57" s="206"/>
      <c r="U57" s="206"/>
      <c r="V57" s="206"/>
      <c r="W57" s="124" t="s">
        <v>14</v>
      </c>
      <c r="X57" s="132"/>
      <c r="Y57" s="173"/>
      <c r="Z57" s="174"/>
      <c r="AA57" s="173"/>
      <c r="AB57" s="174"/>
      <c r="AC57" s="174"/>
      <c r="AD57" s="174"/>
      <c r="AE57" s="174"/>
      <c r="AF57" s="174"/>
      <c r="AG57" s="174"/>
      <c r="AH57" s="174"/>
    </row>
    <row r="58" spans="1:34" ht="12" thickTop="1">
      <c r="A58" s="148"/>
      <c r="B58" s="146"/>
      <c r="C58" s="120"/>
      <c r="F58" s="152">
        <v>0</v>
      </c>
      <c r="G58" s="120"/>
      <c r="J58" s="152">
        <v>0</v>
      </c>
      <c r="K58" s="120"/>
      <c r="N58" s="152">
        <v>0</v>
      </c>
      <c r="O58" s="120"/>
      <c r="R58" s="152">
        <v>0</v>
      </c>
      <c r="S58" s="120"/>
      <c r="V58" s="152">
        <v>0</v>
      </c>
      <c r="W58" s="158">
        <f>F58+J58+N58+R58+V58</f>
        <v>0</v>
      </c>
      <c r="X58" s="114"/>
      <c r="Z58" s="120"/>
      <c r="AB58" s="120"/>
      <c r="AC58" s="120"/>
      <c r="AD58" s="120"/>
      <c r="AE58" s="120"/>
      <c r="AF58" s="120"/>
      <c r="AG58" s="120"/>
      <c r="AH58" s="120"/>
    </row>
    <row r="59" spans="1:34">
      <c r="A59" s="131"/>
      <c r="B59" s="147"/>
      <c r="C59" s="120"/>
      <c r="F59" s="129">
        <v>0</v>
      </c>
      <c r="G59" s="120"/>
      <c r="J59" s="129">
        <v>0</v>
      </c>
      <c r="K59" s="120"/>
      <c r="N59" s="129">
        <v>0</v>
      </c>
      <c r="O59" s="120"/>
      <c r="R59" s="129">
        <v>0</v>
      </c>
      <c r="S59" s="120"/>
      <c r="V59" s="129">
        <v>0</v>
      </c>
      <c r="W59" s="130">
        <f>F59+J59+N59+R59+V59</f>
        <v>0</v>
      </c>
      <c r="X59" s="114"/>
      <c r="Z59" s="120"/>
      <c r="AB59" s="120"/>
      <c r="AC59" s="120"/>
      <c r="AD59" s="120"/>
      <c r="AE59" s="120"/>
      <c r="AF59" s="120"/>
      <c r="AG59" s="120"/>
      <c r="AH59" s="120"/>
    </row>
    <row r="60" spans="1:34">
      <c r="A60" s="131"/>
      <c r="B60" s="147"/>
      <c r="C60" s="120"/>
      <c r="F60" s="129">
        <v>0</v>
      </c>
      <c r="G60" s="120"/>
      <c r="J60" s="129">
        <v>0</v>
      </c>
      <c r="K60" s="120"/>
      <c r="N60" s="129">
        <v>0</v>
      </c>
      <c r="O60" s="120"/>
      <c r="R60" s="129">
        <v>0</v>
      </c>
      <c r="S60" s="120"/>
      <c r="V60" s="129">
        <v>0</v>
      </c>
      <c r="W60" s="130">
        <f>F60+J60+N60+R60+V60</f>
        <v>0</v>
      </c>
      <c r="X60" s="114"/>
      <c r="Z60" s="120"/>
      <c r="AB60" s="120"/>
      <c r="AC60" s="120"/>
      <c r="AD60" s="120"/>
      <c r="AE60" s="120"/>
      <c r="AF60" s="120"/>
      <c r="AG60" s="120"/>
      <c r="AH60" s="120"/>
    </row>
    <row r="61" spans="1:34">
      <c r="A61" s="131"/>
      <c r="B61" s="147"/>
      <c r="C61" s="120"/>
      <c r="F61" s="129">
        <v>0</v>
      </c>
      <c r="G61" s="120"/>
      <c r="J61" s="129">
        <v>0</v>
      </c>
      <c r="K61" s="120"/>
      <c r="N61" s="129">
        <v>0</v>
      </c>
      <c r="O61" s="120"/>
      <c r="R61" s="129">
        <v>0</v>
      </c>
      <c r="S61" s="120"/>
      <c r="V61" s="129">
        <v>0</v>
      </c>
      <c r="W61" s="130">
        <f>F61+J61+N61+R61+V61</f>
        <v>0</v>
      </c>
      <c r="X61" s="114"/>
      <c r="Z61" s="120"/>
      <c r="AB61" s="120"/>
      <c r="AC61" s="120"/>
      <c r="AD61" s="120"/>
      <c r="AE61" s="120"/>
      <c r="AF61" s="120"/>
      <c r="AG61" s="120"/>
      <c r="AH61" s="120"/>
    </row>
    <row r="62" spans="1:34" s="115" customFormat="1">
      <c r="A62" s="156" t="s">
        <v>100</v>
      </c>
      <c r="B62" s="159"/>
      <c r="C62" s="144"/>
      <c r="D62" s="142"/>
      <c r="E62" s="142"/>
      <c r="F62" s="143">
        <f>SUM(F58:F61)</f>
        <v>0</v>
      </c>
      <c r="G62" s="144"/>
      <c r="H62" s="142"/>
      <c r="I62" s="142"/>
      <c r="J62" s="143">
        <f>SUM(J58:J61)</f>
        <v>0</v>
      </c>
      <c r="K62" s="144"/>
      <c r="L62" s="142"/>
      <c r="M62" s="142"/>
      <c r="N62" s="143">
        <f>SUM(N58:N61)</f>
        <v>0</v>
      </c>
      <c r="O62" s="144"/>
      <c r="P62" s="142"/>
      <c r="Q62" s="142"/>
      <c r="R62" s="143">
        <f>SUM(R58:R61)</f>
        <v>0</v>
      </c>
      <c r="S62" s="144"/>
      <c r="T62" s="142"/>
      <c r="U62" s="142"/>
      <c r="V62" s="143">
        <f>SUM(V58:V61)</f>
        <v>0</v>
      </c>
      <c r="W62" s="151">
        <f>SUM(W58:W61)</f>
        <v>0</v>
      </c>
      <c r="X62" s="114"/>
      <c r="Y62" s="122"/>
      <c r="Z62" s="167"/>
      <c r="AA62" s="122"/>
      <c r="AB62" s="167"/>
      <c r="AC62" s="167"/>
      <c r="AD62" s="167"/>
      <c r="AE62" s="167"/>
      <c r="AF62" s="167"/>
      <c r="AG62" s="167"/>
      <c r="AH62" s="167"/>
    </row>
    <row r="65" spans="1:34" s="155" customFormat="1" ht="18" hidden="1" thickBot="1">
      <c r="A65" s="207" t="s">
        <v>66</v>
      </c>
      <c r="B65" s="207"/>
      <c r="C65" s="206" t="s">
        <v>9</v>
      </c>
      <c r="D65" s="206"/>
      <c r="E65" s="206"/>
      <c r="F65" s="206"/>
      <c r="G65" s="206" t="s">
        <v>10</v>
      </c>
      <c r="H65" s="206"/>
      <c r="I65" s="206"/>
      <c r="J65" s="206"/>
      <c r="K65" s="206" t="s">
        <v>11</v>
      </c>
      <c r="L65" s="206"/>
      <c r="M65" s="206"/>
      <c r="N65" s="206"/>
      <c r="O65" s="206" t="s">
        <v>12</v>
      </c>
      <c r="P65" s="206"/>
      <c r="Q65" s="206"/>
      <c r="R65" s="206"/>
      <c r="S65" s="206" t="s">
        <v>13</v>
      </c>
      <c r="T65" s="206"/>
      <c r="U65" s="206"/>
      <c r="V65" s="206"/>
      <c r="W65" s="124" t="s">
        <v>14</v>
      </c>
      <c r="X65" s="132"/>
      <c r="Y65" s="173"/>
      <c r="Z65" s="174"/>
      <c r="AA65" s="173"/>
      <c r="AB65" s="174"/>
      <c r="AC65" s="174"/>
      <c r="AD65" s="174"/>
      <c r="AE65" s="174"/>
      <c r="AF65" s="174"/>
      <c r="AG65" s="174"/>
      <c r="AH65" s="174"/>
    </row>
    <row r="66" spans="1:34" ht="12" hidden="1" thickTop="1">
      <c r="A66" s="148"/>
      <c r="B66" s="146"/>
      <c r="C66" s="120"/>
      <c r="F66" s="152">
        <v>0</v>
      </c>
      <c r="G66" s="120"/>
      <c r="J66" s="152">
        <v>0</v>
      </c>
      <c r="K66" s="120"/>
      <c r="N66" s="152">
        <v>0</v>
      </c>
      <c r="O66" s="120"/>
      <c r="R66" s="152">
        <v>0</v>
      </c>
      <c r="S66" s="120"/>
      <c r="V66" s="152">
        <v>0</v>
      </c>
      <c r="W66" s="153">
        <f>F66+J66+N66+R66+V66</f>
        <v>0</v>
      </c>
      <c r="X66" s="114"/>
      <c r="Z66" s="120"/>
      <c r="AB66" s="120"/>
      <c r="AC66" s="120"/>
      <c r="AD66" s="120"/>
      <c r="AE66" s="120"/>
      <c r="AF66" s="120"/>
      <c r="AG66" s="120"/>
      <c r="AH66" s="120"/>
    </row>
    <row r="67" spans="1:34" hidden="1">
      <c r="A67" s="131"/>
      <c r="B67" s="147"/>
      <c r="C67" s="120"/>
      <c r="F67" s="129">
        <v>0</v>
      </c>
      <c r="G67" s="120"/>
      <c r="J67" s="129">
        <v>0</v>
      </c>
      <c r="K67" s="120"/>
      <c r="N67" s="129">
        <v>0</v>
      </c>
      <c r="O67" s="120"/>
      <c r="R67" s="129">
        <v>0</v>
      </c>
      <c r="S67" s="120"/>
      <c r="V67" s="129">
        <v>0</v>
      </c>
      <c r="W67" s="127">
        <f>F67+J67+N67+R67+V67</f>
        <v>0</v>
      </c>
      <c r="X67" s="114"/>
      <c r="Z67" s="120"/>
      <c r="AB67" s="120"/>
      <c r="AC67" s="120"/>
      <c r="AD67" s="120"/>
      <c r="AE67" s="120"/>
      <c r="AF67" s="120"/>
      <c r="AG67" s="120"/>
      <c r="AH67" s="120"/>
    </row>
    <row r="68" spans="1:34" hidden="1">
      <c r="A68" s="131"/>
      <c r="B68" s="147"/>
      <c r="C68" s="120"/>
      <c r="F68" s="129">
        <v>0</v>
      </c>
      <c r="G68" s="120"/>
      <c r="J68" s="129">
        <v>0</v>
      </c>
      <c r="K68" s="120"/>
      <c r="N68" s="129">
        <v>0</v>
      </c>
      <c r="O68" s="120"/>
      <c r="R68" s="129">
        <v>0</v>
      </c>
      <c r="S68" s="120"/>
      <c r="V68" s="129">
        <v>0</v>
      </c>
      <c r="W68" s="127">
        <f>F68+J68+N68+R68+V68</f>
        <v>0</v>
      </c>
      <c r="X68" s="114"/>
      <c r="Z68" s="120"/>
      <c r="AB68" s="120"/>
      <c r="AC68" s="120"/>
      <c r="AD68" s="120"/>
      <c r="AE68" s="120"/>
      <c r="AF68" s="120"/>
      <c r="AG68" s="120"/>
      <c r="AH68" s="120"/>
    </row>
    <row r="69" spans="1:34" hidden="1">
      <c r="A69" s="131"/>
      <c r="B69" s="147"/>
      <c r="C69" s="120"/>
      <c r="F69" s="129">
        <v>0</v>
      </c>
      <c r="G69" s="120"/>
      <c r="J69" s="129">
        <v>0</v>
      </c>
      <c r="K69" s="120"/>
      <c r="N69" s="129">
        <v>0</v>
      </c>
      <c r="O69" s="120"/>
      <c r="R69" s="129">
        <v>0</v>
      </c>
      <c r="S69" s="120"/>
      <c r="V69" s="129">
        <v>0</v>
      </c>
      <c r="W69" s="127">
        <f>F69+J69+N69+R69+V69</f>
        <v>0</v>
      </c>
      <c r="X69" s="114"/>
      <c r="Z69" s="120"/>
      <c r="AB69" s="120"/>
      <c r="AC69" s="120"/>
      <c r="AD69" s="120"/>
      <c r="AE69" s="120"/>
      <c r="AF69" s="120"/>
      <c r="AG69" s="120"/>
      <c r="AH69" s="120"/>
    </row>
    <row r="70" spans="1:34" s="115" customFormat="1" hidden="1">
      <c r="A70" s="156" t="s">
        <v>101</v>
      </c>
      <c r="B70" s="159"/>
      <c r="C70" s="144"/>
      <c r="D70" s="142"/>
      <c r="E70" s="142"/>
      <c r="F70" s="143">
        <f>SUM(F66:F69)</f>
        <v>0</v>
      </c>
      <c r="G70" s="144"/>
      <c r="H70" s="142"/>
      <c r="I70" s="142"/>
      <c r="J70" s="143">
        <f>SUM(J66:J69)</f>
        <v>0</v>
      </c>
      <c r="K70" s="144"/>
      <c r="L70" s="142"/>
      <c r="M70" s="142"/>
      <c r="N70" s="143">
        <f>SUM(N66:N69)</f>
        <v>0</v>
      </c>
      <c r="O70" s="144"/>
      <c r="P70" s="142"/>
      <c r="Q70" s="142"/>
      <c r="R70" s="143">
        <f>SUM(R66:R69)</f>
        <v>0</v>
      </c>
      <c r="S70" s="144"/>
      <c r="T70" s="142"/>
      <c r="U70" s="142"/>
      <c r="V70" s="143">
        <f>SUM(V66:V69)</f>
        <v>0</v>
      </c>
      <c r="W70" s="143">
        <f>SUM(W66:W69)</f>
        <v>0</v>
      </c>
      <c r="X70" s="114"/>
      <c r="Y70" s="122"/>
      <c r="Z70" s="167"/>
      <c r="AA70" s="122"/>
      <c r="AB70" s="167"/>
      <c r="AC70" s="167"/>
      <c r="AD70" s="167"/>
      <c r="AE70" s="167"/>
      <c r="AF70" s="167"/>
      <c r="AG70" s="167"/>
      <c r="AH70" s="167"/>
    </row>
    <row r="71" spans="1:34" hidden="1"/>
    <row r="72" spans="1:34" hidden="1"/>
    <row r="73" spans="1:34" s="155" customFormat="1" ht="18" thickBot="1">
      <c r="A73" s="207" t="s">
        <v>102</v>
      </c>
      <c r="B73" s="207"/>
      <c r="C73" s="206" t="s">
        <v>9</v>
      </c>
      <c r="D73" s="206"/>
      <c r="E73" s="206"/>
      <c r="F73" s="206"/>
      <c r="G73" s="206" t="s">
        <v>10</v>
      </c>
      <c r="H73" s="206"/>
      <c r="I73" s="206"/>
      <c r="J73" s="206"/>
      <c r="K73" s="206" t="s">
        <v>11</v>
      </c>
      <c r="L73" s="206"/>
      <c r="M73" s="206"/>
      <c r="N73" s="206"/>
      <c r="O73" s="206" t="s">
        <v>12</v>
      </c>
      <c r="P73" s="206"/>
      <c r="Q73" s="206"/>
      <c r="R73" s="206"/>
      <c r="S73" s="206" t="s">
        <v>13</v>
      </c>
      <c r="T73" s="206"/>
      <c r="U73" s="206"/>
      <c r="V73" s="206"/>
      <c r="W73" s="124" t="s">
        <v>14</v>
      </c>
      <c r="X73" s="132"/>
      <c r="Y73" s="173"/>
      <c r="Z73" s="174"/>
      <c r="AA73" s="173"/>
      <c r="AB73" s="174"/>
      <c r="AC73" s="174"/>
      <c r="AD73" s="174"/>
      <c r="AE73" s="174"/>
      <c r="AF73" s="174"/>
      <c r="AG73" s="174"/>
      <c r="AH73" s="174"/>
    </row>
    <row r="74" spans="1:34" ht="12" thickTop="1">
      <c r="A74" s="148" t="s">
        <v>24</v>
      </c>
      <c r="B74" s="146"/>
      <c r="C74" s="120"/>
      <c r="F74" s="152">
        <v>0</v>
      </c>
      <c r="G74" s="120"/>
      <c r="J74" s="152">
        <v>0</v>
      </c>
      <c r="K74" s="120"/>
      <c r="N74" s="152">
        <v>0</v>
      </c>
      <c r="O74" s="120"/>
      <c r="R74" s="152">
        <v>0</v>
      </c>
      <c r="S74" s="120"/>
      <c r="V74" s="152">
        <v>0</v>
      </c>
      <c r="W74" s="153">
        <f>F74+J74+N74+R74+V74</f>
        <v>0</v>
      </c>
      <c r="X74" s="114"/>
    </row>
    <row r="75" spans="1:34">
      <c r="A75" s="131" t="s">
        <v>60</v>
      </c>
      <c r="B75" s="147"/>
      <c r="C75" s="120"/>
      <c r="F75" s="129">
        <v>0</v>
      </c>
      <c r="G75" s="120"/>
      <c r="J75" s="129">
        <v>0</v>
      </c>
      <c r="K75" s="120"/>
      <c r="N75" s="129">
        <v>0</v>
      </c>
      <c r="O75" s="120"/>
      <c r="R75" s="129">
        <v>0</v>
      </c>
      <c r="S75" s="120"/>
      <c r="V75" s="129">
        <v>0</v>
      </c>
      <c r="W75" s="127">
        <f>F75+J75+N75+R75+V75</f>
        <v>0</v>
      </c>
      <c r="X75" s="114"/>
    </row>
    <row r="76" spans="1:34">
      <c r="A76" s="131" t="s">
        <v>61</v>
      </c>
      <c r="B76" s="147"/>
      <c r="C76" s="120"/>
      <c r="F76" s="129">
        <v>0</v>
      </c>
      <c r="G76" s="120"/>
      <c r="J76" s="129">
        <v>0</v>
      </c>
      <c r="K76" s="120"/>
      <c r="N76" s="129">
        <v>0</v>
      </c>
      <c r="O76" s="120"/>
      <c r="R76" s="129">
        <v>0</v>
      </c>
      <c r="S76" s="120"/>
      <c r="V76" s="129">
        <v>0</v>
      </c>
      <c r="W76" s="127">
        <f>F76+J76+N76+R76+V76</f>
        <v>0</v>
      </c>
      <c r="X76" s="114"/>
    </row>
    <row r="77" spans="1:34">
      <c r="A77" s="131" t="s">
        <v>62</v>
      </c>
      <c r="B77" s="147"/>
      <c r="C77" s="120"/>
      <c r="F77" s="129">
        <v>0</v>
      </c>
      <c r="G77" s="120"/>
      <c r="J77" s="129">
        <v>0</v>
      </c>
      <c r="K77" s="120"/>
      <c r="N77" s="129">
        <v>0</v>
      </c>
      <c r="O77" s="120"/>
      <c r="R77" s="129">
        <v>0</v>
      </c>
      <c r="S77" s="120"/>
      <c r="V77" s="129">
        <v>0</v>
      </c>
      <c r="W77" s="127">
        <f>F77+J77+N77+R77+V77</f>
        <v>0</v>
      </c>
      <c r="X77" s="114"/>
    </row>
    <row r="78" spans="1:34" s="115" customFormat="1">
      <c r="A78" s="156" t="s">
        <v>103</v>
      </c>
      <c r="B78" s="159"/>
      <c r="C78" s="144"/>
      <c r="D78" s="142"/>
      <c r="E78" s="142"/>
      <c r="F78" s="143">
        <f>SUM(F74:F77)</f>
        <v>0</v>
      </c>
      <c r="G78" s="144"/>
      <c r="H78" s="142"/>
      <c r="I78" s="142"/>
      <c r="J78" s="143">
        <f>SUM(J74:J77)</f>
        <v>0</v>
      </c>
      <c r="K78" s="144"/>
      <c r="L78" s="142"/>
      <c r="M78" s="142"/>
      <c r="N78" s="143">
        <f>SUM(N74:N77)</f>
        <v>0</v>
      </c>
      <c r="O78" s="144"/>
      <c r="P78" s="142"/>
      <c r="Q78" s="142"/>
      <c r="R78" s="143">
        <f>SUM(R74:R77)</f>
        <v>0</v>
      </c>
      <c r="S78" s="144"/>
      <c r="T78" s="142"/>
      <c r="U78" s="142"/>
      <c r="V78" s="143">
        <f>SUM(V74:V77)</f>
        <v>0</v>
      </c>
      <c r="W78" s="143">
        <f>SUM(W74:W77)</f>
        <v>0</v>
      </c>
      <c r="X78" s="114"/>
      <c r="Y78" s="122"/>
      <c r="Z78" s="167"/>
      <c r="AA78" s="122"/>
      <c r="AB78" s="167"/>
      <c r="AC78" s="167"/>
      <c r="AD78" s="167"/>
      <c r="AE78" s="167"/>
      <c r="AF78" s="167"/>
      <c r="AG78" s="167"/>
      <c r="AH78" s="167"/>
    </row>
    <row r="81" spans="1:34" s="155" customFormat="1" ht="18" thickBot="1">
      <c r="A81" s="207" t="s">
        <v>104</v>
      </c>
      <c r="B81" s="207"/>
      <c r="C81" s="206" t="s">
        <v>9</v>
      </c>
      <c r="D81" s="206"/>
      <c r="E81" s="206"/>
      <c r="F81" s="206"/>
      <c r="G81" s="206" t="s">
        <v>10</v>
      </c>
      <c r="H81" s="206"/>
      <c r="I81" s="206"/>
      <c r="J81" s="206"/>
      <c r="K81" s="206" t="s">
        <v>11</v>
      </c>
      <c r="L81" s="206"/>
      <c r="M81" s="206"/>
      <c r="N81" s="206"/>
      <c r="O81" s="206" t="s">
        <v>12</v>
      </c>
      <c r="P81" s="206"/>
      <c r="Q81" s="206"/>
      <c r="R81" s="206"/>
      <c r="S81" s="206" t="s">
        <v>13</v>
      </c>
      <c r="T81" s="206"/>
      <c r="U81" s="206"/>
      <c r="V81" s="206"/>
      <c r="W81" s="124" t="s">
        <v>14</v>
      </c>
      <c r="X81" s="132"/>
      <c r="Y81" s="173"/>
      <c r="Z81" s="174"/>
      <c r="AA81" s="173"/>
      <c r="AB81" s="174"/>
      <c r="AC81" s="174"/>
      <c r="AD81" s="174"/>
      <c r="AE81" s="174"/>
      <c r="AF81" s="174"/>
      <c r="AG81" s="174"/>
      <c r="AH81" s="174"/>
    </row>
    <row r="82" spans="1:34" ht="12" thickTop="1">
      <c r="A82" s="148" t="s">
        <v>24</v>
      </c>
      <c r="B82" s="146" t="s">
        <v>63</v>
      </c>
      <c r="C82" s="120"/>
      <c r="F82" s="152">
        <v>0</v>
      </c>
      <c r="G82" s="120"/>
      <c r="J82" s="152">
        <v>0</v>
      </c>
      <c r="K82" s="120"/>
      <c r="N82" s="152">
        <v>0</v>
      </c>
      <c r="O82" s="120"/>
      <c r="R82" s="152">
        <v>0</v>
      </c>
      <c r="S82" s="120"/>
      <c r="V82" s="152">
        <v>0</v>
      </c>
      <c r="W82" s="153">
        <f>F82+J82+N82+R82+V82</f>
        <v>0</v>
      </c>
      <c r="X82" s="114"/>
    </row>
    <row r="83" spans="1:34">
      <c r="A83" s="131" t="s">
        <v>60</v>
      </c>
      <c r="B83" s="147" t="s">
        <v>63</v>
      </c>
      <c r="C83" s="120"/>
      <c r="F83" s="129">
        <v>0</v>
      </c>
      <c r="G83" s="120"/>
      <c r="J83" s="129">
        <v>0</v>
      </c>
      <c r="K83" s="120"/>
      <c r="N83" s="129">
        <v>0</v>
      </c>
      <c r="O83" s="120"/>
      <c r="R83" s="129">
        <v>0</v>
      </c>
      <c r="S83" s="120"/>
      <c r="V83" s="129">
        <v>0</v>
      </c>
      <c r="W83" s="127">
        <f>F83+J83+N83+R83+V83</f>
        <v>0</v>
      </c>
      <c r="X83" s="114"/>
    </row>
    <row r="84" spans="1:34">
      <c r="A84" s="131" t="s">
        <v>61</v>
      </c>
      <c r="B84" s="147" t="s">
        <v>63</v>
      </c>
      <c r="C84" s="120"/>
      <c r="F84" s="129">
        <v>0</v>
      </c>
      <c r="G84" s="120"/>
      <c r="J84" s="129">
        <v>0</v>
      </c>
      <c r="K84" s="120"/>
      <c r="N84" s="129">
        <v>0</v>
      </c>
      <c r="O84" s="120"/>
      <c r="R84" s="129">
        <v>0</v>
      </c>
      <c r="S84" s="120"/>
      <c r="V84" s="129">
        <v>0</v>
      </c>
      <c r="W84" s="127">
        <f>F84+J84+N84+R84+V84</f>
        <v>0</v>
      </c>
      <c r="X84" s="114"/>
    </row>
    <row r="85" spans="1:34">
      <c r="A85" s="131" t="s">
        <v>62</v>
      </c>
      <c r="B85" s="147" t="s">
        <v>63</v>
      </c>
      <c r="C85" s="120"/>
      <c r="F85" s="129">
        <v>0</v>
      </c>
      <c r="G85" s="120"/>
      <c r="J85" s="129">
        <v>0</v>
      </c>
      <c r="K85" s="120"/>
      <c r="N85" s="129">
        <v>0</v>
      </c>
      <c r="O85" s="120"/>
      <c r="R85" s="129">
        <v>0</v>
      </c>
      <c r="S85" s="120"/>
      <c r="V85" s="129">
        <v>0</v>
      </c>
      <c r="W85" s="127">
        <f>F85+J85+N85+R85+V85</f>
        <v>0</v>
      </c>
      <c r="X85" s="114"/>
    </row>
    <row r="86" spans="1:34" s="115" customFormat="1">
      <c r="A86" s="156" t="s">
        <v>105</v>
      </c>
      <c r="B86" s="159"/>
      <c r="C86" s="144"/>
      <c r="D86" s="142"/>
      <c r="E86" s="142"/>
      <c r="F86" s="143">
        <f>SUM(F82:F85)</f>
        <v>0</v>
      </c>
      <c r="G86" s="144"/>
      <c r="H86" s="142"/>
      <c r="I86" s="142"/>
      <c r="J86" s="143">
        <f>SUM(J82:J85)</f>
        <v>0</v>
      </c>
      <c r="K86" s="144"/>
      <c r="L86" s="142"/>
      <c r="M86" s="142"/>
      <c r="N86" s="143">
        <f>SUM(N82:N85)</f>
        <v>0</v>
      </c>
      <c r="O86" s="144"/>
      <c r="P86" s="142"/>
      <c r="Q86" s="142"/>
      <c r="R86" s="143">
        <f>SUM(R82:R85)</f>
        <v>0</v>
      </c>
      <c r="S86" s="144"/>
      <c r="T86" s="142"/>
      <c r="U86" s="142"/>
      <c r="V86" s="143">
        <f>SUM(V82:V85)</f>
        <v>0</v>
      </c>
      <c r="W86" s="143">
        <f>SUM(W82:W85)</f>
        <v>0</v>
      </c>
      <c r="X86" s="114"/>
      <c r="Y86" s="122"/>
      <c r="Z86" s="167"/>
      <c r="AA86" s="122"/>
      <c r="AB86" s="167"/>
      <c r="AC86" s="167"/>
      <c r="AD86" s="167"/>
      <c r="AE86" s="167"/>
      <c r="AF86" s="167"/>
      <c r="AG86" s="167"/>
      <c r="AH86" s="167"/>
    </row>
    <row r="87" spans="1:34" s="115" customFormat="1">
      <c r="A87" s="119"/>
      <c r="B87" s="119"/>
      <c r="C87" s="167"/>
      <c r="D87" s="122"/>
      <c r="E87" s="122"/>
      <c r="F87" s="122"/>
      <c r="G87" s="167"/>
      <c r="H87" s="122"/>
      <c r="I87" s="122"/>
      <c r="J87" s="122"/>
      <c r="K87" s="167"/>
      <c r="L87" s="122"/>
      <c r="M87" s="122"/>
      <c r="N87" s="122"/>
      <c r="O87" s="167"/>
      <c r="P87" s="122"/>
      <c r="Q87" s="122"/>
      <c r="R87" s="122"/>
      <c r="S87" s="167"/>
      <c r="T87" s="122"/>
      <c r="U87" s="122"/>
      <c r="V87" s="122"/>
      <c r="W87" s="114"/>
      <c r="X87" s="114"/>
      <c r="Y87" s="122"/>
      <c r="Z87" s="167"/>
      <c r="AA87" s="122"/>
      <c r="AB87" s="167"/>
      <c r="AC87" s="167"/>
      <c r="AD87" s="167"/>
      <c r="AE87" s="167"/>
      <c r="AF87" s="167"/>
      <c r="AG87" s="167"/>
      <c r="AH87" s="167"/>
    </row>
    <row r="88" spans="1:34" s="115" customFormat="1">
      <c r="A88" s="119"/>
      <c r="B88" s="119"/>
      <c r="C88" s="167"/>
      <c r="D88" s="122"/>
      <c r="E88" s="122"/>
      <c r="F88" s="122"/>
      <c r="G88" s="167"/>
      <c r="H88" s="122"/>
      <c r="I88" s="122"/>
      <c r="J88" s="122"/>
      <c r="K88" s="167"/>
      <c r="L88" s="122"/>
      <c r="M88" s="122"/>
      <c r="N88" s="122"/>
      <c r="O88" s="167"/>
      <c r="P88" s="122"/>
      <c r="Q88" s="122"/>
      <c r="R88" s="122"/>
      <c r="S88" s="167"/>
      <c r="T88" s="122"/>
      <c r="U88" s="122"/>
      <c r="V88" s="122"/>
      <c r="W88" s="114"/>
      <c r="X88" s="114"/>
      <c r="Y88" s="122"/>
      <c r="Z88" s="167"/>
      <c r="AA88" s="122"/>
      <c r="AB88" s="167"/>
      <c r="AC88" s="167"/>
      <c r="AD88" s="167"/>
      <c r="AE88" s="167"/>
      <c r="AF88" s="167"/>
      <c r="AG88" s="167"/>
      <c r="AH88" s="167"/>
    </row>
    <row r="89" spans="1:34" s="155" customFormat="1" ht="18" thickBot="1">
      <c r="A89" s="207" t="s">
        <v>116</v>
      </c>
      <c r="B89" s="207"/>
      <c r="C89" s="206" t="s">
        <v>9</v>
      </c>
      <c r="D89" s="206"/>
      <c r="E89" s="206"/>
      <c r="F89" s="206"/>
      <c r="G89" s="206" t="s">
        <v>10</v>
      </c>
      <c r="H89" s="206"/>
      <c r="I89" s="206"/>
      <c r="J89" s="206"/>
      <c r="K89" s="206" t="s">
        <v>11</v>
      </c>
      <c r="L89" s="206"/>
      <c r="M89" s="206"/>
      <c r="N89" s="206"/>
      <c r="O89" s="206" t="s">
        <v>12</v>
      </c>
      <c r="P89" s="206"/>
      <c r="Q89" s="206"/>
      <c r="R89" s="206"/>
      <c r="S89" s="206" t="s">
        <v>13</v>
      </c>
      <c r="T89" s="206"/>
      <c r="U89" s="206"/>
      <c r="V89" s="206"/>
      <c r="W89" s="124" t="s">
        <v>14</v>
      </c>
      <c r="X89" s="132"/>
      <c r="Y89" s="173"/>
      <c r="Z89" s="174"/>
      <c r="AA89" s="173"/>
      <c r="AB89" s="174"/>
      <c r="AC89" s="174"/>
      <c r="AD89" s="174"/>
      <c r="AE89" s="174"/>
      <c r="AF89" s="174"/>
      <c r="AG89" s="174"/>
      <c r="AH89" s="174"/>
    </row>
    <row r="90" spans="1:34" s="115" customFormat="1" ht="12" hidden="1" thickTop="1">
      <c r="A90" s="176" t="s">
        <v>113</v>
      </c>
      <c r="B90" s="177"/>
      <c r="C90" s="180"/>
      <c r="D90" s="181"/>
      <c r="E90" s="181"/>
      <c r="F90" s="182">
        <f>F16+F54+F62+F27+F46+F70+F38</f>
        <v>130703.65</v>
      </c>
      <c r="G90" s="180"/>
      <c r="H90" s="181"/>
      <c r="I90" s="181"/>
      <c r="J90" s="182">
        <f>J16+J54+J62+J27+J46+J70+J38</f>
        <v>0</v>
      </c>
      <c r="K90" s="180"/>
      <c r="L90" s="181"/>
      <c r="M90" s="181"/>
      <c r="N90" s="182">
        <f>N16+N54+N62+N27+N46+N70+N38</f>
        <v>0</v>
      </c>
      <c r="O90" s="180"/>
      <c r="P90" s="181"/>
      <c r="Q90" s="181"/>
      <c r="R90" s="182">
        <f>R16+R54+R62+R27+R46+R70+R38</f>
        <v>0</v>
      </c>
      <c r="S90" s="180"/>
      <c r="T90" s="181"/>
      <c r="U90" s="181"/>
      <c r="V90" s="182">
        <f>V16+V54+V62+V27+V46+V70+V38</f>
        <v>0</v>
      </c>
      <c r="W90" s="185">
        <f>F90+J90+N90+R90+V90</f>
        <v>130703.65</v>
      </c>
      <c r="X90" s="114"/>
      <c r="Y90" s="122"/>
      <c r="Z90" s="167"/>
      <c r="AA90" s="122"/>
      <c r="AB90" s="167"/>
      <c r="AC90" s="167"/>
      <c r="AD90" s="167"/>
      <c r="AE90" s="167"/>
      <c r="AF90" s="167"/>
      <c r="AG90" s="167"/>
      <c r="AH90" s="167"/>
    </row>
    <row r="91" spans="1:34" s="115" customFormat="1" hidden="1">
      <c r="A91" s="178" t="s">
        <v>114</v>
      </c>
      <c r="B91" s="179"/>
      <c r="C91" s="183"/>
      <c r="D91" s="175"/>
      <c r="E91" s="175"/>
      <c r="F91" s="184">
        <f>F90+F78</f>
        <v>130703.65</v>
      </c>
      <c r="G91" s="183"/>
      <c r="H91" s="175"/>
      <c r="I91" s="175"/>
      <c r="J91" s="184">
        <f>J90+J78</f>
        <v>0</v>
      </c>
      <c r="K91" s="183"/>
      <c r="L91" s="175"/>
      <c r="M91" s="175"/>
      <c r="N91" s="184">
        <f>N90+N78</f>
        <v>0</v>
      </c>
      <c r="O91" s="183"/>
      <c r="P91" s="175"/>
      <c r="Q91" s="175"/>
      <c r="R91" s="184">
        <f>R90+R78</f>
        <v>0</v>
      </c>
      <c r="S91" s="183"/>
      <c r="T91" s="175"/>
      <c r="U91" s="175"/>
      <c r="V91" s="184">
        <f>V90+V78</f>
        <v>0</v>
      </c>
      <c r="W91" s="186">
        <f t="shared" ref="W91:W92" si="24">F91+J91+N91+R91+V91</f>
        <v>130703.65</v>
      </c>
      <c r="X91" s="114"/>
      <c r="Y91" s="122"/>
      <c r="Z91" s="167"/>
      <c r="AA91" s="122"/>
      <c r="AB91" s="167"/>
      <c r="AC91" s="167"/>
      <c r="AD91" s="167"/>
      <c r="AE91" s="167"/>
      <c r="AF91" s="167"/>
      <c r="AG91" s="167"/>
      <c r="AH91" s="167"/>
    </row>
    <row r="92" spans="1:34" s="115" customFormat="1" hidden="1">
      <c r="A92" s="178" t="s">
        <v>115</v>
      </c>
      <c r="B92" s="179"/>
      <c r="C92" s="183"/>
      <c r="D92" s="175"/>
      <c r="E92" s="175"/>
      <c r="F92" s="184">
        <f>F78+F86</f>
        <v>0</v>
      </c>
      <c r="G92" s="183"/>
      <c r="H92" s="175"/>
      <c r="I92" s="175"/>
      <c r="J92" s="184">
        <f>J78+J86</f>
        <v>0</v>
      </c>
      <c r="K92" s="183"/>
      <c r="L92" s="175"/>
      <c r="M92" s="175"/>
      <c r="N92" s="184">
        <f>N78+N86</f>
        <v>0</v>
      </c>
      <c r="O92" s="183"/>
      <c r="P92" s="175"/>
      <c r="Q92" s="175"/>
      <c r="R92" s="184">
        <f>R78+R86</f>
        <v>0</v>
      </c>
      <c r="S92" s="183"/>
      <c r="T92" s="175"/>
      <c r="U92" s="175"/>
      <c r="V92" s="184">
        <f>V78+V86</f>
        <v>0</v>
      </c>
      <c r="W92" s="186">
        <f t="shared" si="24"/>
        <v>0</v>
      </c>
      <c r="X92" s="114"/>
      <c r="Y92" s="122"/>
      <c r="Z92" s="167"/>
      <c r="AA92" s="122"/>
      <c r="AB92" s="167"/>
      <c r="AC92" s="167"/>
      <c r="AD92" s="167"/>
      <c r="AE92" s="167"/>
      <c r="AF92" s="167"/>
      <c r="AG92" s="167"/>
      <c r="AH92" s="167"/>
    </row>
    <row r="93" spans="1:34" s="115" customFormat="1" ht="12" thickTop="1">
      <c r="A93" s="191" t="s">
        <v>111</v>
      </c>
      <c r="B93" s="192"/>
      <c r="C93" s="193"/>
      <c r="D93" s="194"/>
      <c r="E93" s="194"/>
      <c r="F93" s="195">
        <f>F90+F92</f>
        <v>130703.65</v>
      </c>
      <c r="G93" s="193"/>
      <c r="H93" s="194"/>
      <c r="I93" s="194"/>
      <c r="J93" s="195">
        <f>J90+J92</f>
        <v>0</v>
      </c>
      <c r="K93" s="193"/>
      <c r="L93" s="194"/>
      <c r="M93" s="194"/>
      <c r="N93" s="195">
        <f>N90+N92</f>
        <v>0</v>
      </c>
      <c r="O93" s="193"/>
      <c r="P93" s="194"/>
      <c r="Q93" s="194"/>
      <c r="R93" s="195">
        <f>R90+R92</f>
        <v>0</v>
      </c>
      <c r="S93" s="193"/>
      <c r="T93" s="194"/>
      <c r="U93" s="194"/>
      <c r="V93" s="195">
        <f>V90+V92</f>
        <v>0</v>
      </c>
      <c r="W93" s="196">
        <f>F93+J93+N93+R93+V93</f>
        <v>130703.65</v>
      </c>
      <c r="X93" s="114"/>
      <c r="Y93" s="122"/>
      <c r="Z93" s="167"/>
      <c r="AA93" s="122"/>
      <c r="AB93" s="167"/>
      <c r="AC93" s="167"/>
      <c r="AD93" s="167"/>
      <c r="AE93" s="167"/>
      <c r="AF93" s="167"/>
      <c r="AG93" s="167"/>
      <c r="AH93" s="167"/>
    </row>
    <row r="94" spans="1:34" s="115" customFormat="1">
      <c r="A94" s="191" t="s">
        <v>17</v>
      </c>
      <c r="B94" s="192"/>
      <c r="C94" s="187"/>
      <c r="D94" s="188"/>
      <c r="E94" s="188"/>
      <c r="F94" s="189">
        <f>F90-(F62+F70)</f>
        <v>130703.65</v>
      </c>
      <c r="G94" s="187"/>
      <c r="H94" s="188"/>
      <c r="I94" s="188"/>
      <c r="J94" s="189">
        <f>J90-(J62+J70)</f>
        <v>0</v>
      </c>
      <c r="K94" s="187"/>
      <c r="L94" s="188"/>
      <c r="M94" s="188"/>
      <c r="N94" s="189">
        <f>N90-(N62+N70)</f>
        <v>0</v>
      </c>
      <c r="O94" s="187"/>
      <c r="P94" s="188"/>
      <c r="Q94" s="188"/>
      <c r="R94" s="189">
        <f>R90-(R62+R70)</f>
        <v>0</v>
      </c>
      <c r="S94" s="187"/>
      <c r="T94" s="188"/>
      <c r="U94" s="188"/>
      <c r="V94" s="189">
        <f>V90-(V62+V70)</f>
        <v>0</v>
      </c>
      <c r="W94" s="190">
        <f>F94+J94+N94+R94+V94</f>
        <v>130703.65</v>
      </c>
      <c r="X94" s="114"/>
      <c r="Y94" s="122"/>
      <c r="Z94" s="167"/>
      <c r="AA94" s="122"/>
      <c r="AB94" s="167"/>
      <c r="AC94" s="167"/>
      <c r="AD94" s="167"/>
      <c r="AE94" s="167"/>
      <c r="AF94" s="167"/>
      <c r="AG94" s="167"/>
      <c r="AH94" s="167"/>
    </row>
    <row r="95" spans="1:34" s="115" customFormat="1">
      <c r="A95" s="191" t="s">
        <v>112</v>
      </c>
      <c r="B95" s="192"/>
      <c r="C95" s="193"/>
      <c r="D95" s="194"/>
      <c r="E95" s="194"/>
      <c r="F95" s="195">
        <f>F94*$Z$3</f>
        <v>78422.189999999988</v>
      </c>
      <c r="G95" s="193"/>
      <c r="H95" s="194"/>
      <c r="I95" s="194"/>
      <c r="J95" s="195">
        <f>J94*$Z$3</f>
        <v>0</v>
      </c>
      <c r="K95" s="193"/>
      <c r="L95" s="194"/>
      <c r="M95" s="194"/>
      <c r="N95" s="195">
        <f>N94*$Z$3</f>
        <v>0</v>
      </c>
      <c r="O95" s="193"/>
      <c r="P95" s="194"/>
      <c r="Q95" s="194"/>
      <c r="R95" s="195">
        <f>R94*$Z$3</f>
        <v>0</v>
      </c>
      <c r="S95" s="193"/>
      <c r="T95" s="194"/>
      <c r="U95" s="194"/>
      <c r="V95" s="195">
        <f>V94*$Z$3</f>
        <v>0</v>
      </c>
      <c r="W95" s="196">
        <f>F95+J95+N95+R95+V95</f>
        <v>78422.189999999988</v>
      </c>
      <c r="X95" s="114"/>
      <c r="Y95" s="122"/>
      <c r="Z95" s="167"/>
      <c r="AA95" s="122"/>
      <c r="AB95" s="167"/>
      <c r="AC95" s="167"/>
      <c r="AD95" s="167"/>
      <c r="AE95" s="167"/>
      <c r="AF95" s="167"/>
      <c r="AG95" s="167"/>
      <c r="AH95" s="167"/>
    </row>
    <row r="96" spans="1:34" s="115" customFormat="1">
      <c r="A96" s="197" t="s">
        <v>117</v>
      </c>
      <c r="B96" s="198"/>
      <c r="C96" s="199"/>
      <c r="D96" s="200"/>
      <c r="E96" s="200"/>
      <c r="F96" s="201">
        <f>F93+F95</f>
        <v>209125.83999999997</v>
      </c>
      <c r="G96" s="199"/>
      <c r="H96" s="200"/>
      <c r="I96" s="200"/>
      <c r="J96" s="201">
        <f>J93+J95</f>
        <v>0</v>
      </c>
      <c r="K96" s="199"/>
      <c r="L96" s="200"/>
      <c r="M96" s="200"/>
      <c r="N96" s="201">
        <f>N93+N95</f>
        <v>0</v>
      </c>
      <c r="O96" s="199"/>
      <c r="P96" s="200"/>
      <c r="Q96" s="200"/>
      <c r="R96" s="201">
        <f>R93+R95</f>
        <v>0</v>
      </c>
      <c r="S96" s="199"/>
      <c r="T96" s="200"/>
      <c r="U96" s="200"/>
      <c r="V96" s="201">
        <f>V93+V95</f>
        <v>0</v>
      </c>
      <c r="W96" s="202">
        <f>F96+J96+N96+R96+V96</f>
        <v>209125.83999999997</v>
      </c>
      <c r="X96" s="114"/>
      <c r="Y96" s="122"/>
      <c r="Z96" s="167"/>
      <c r="AA96" s="122"/>
      <c r="AB96" s="167"/>
      <c r="AC96" s="167"/>
      <c r="AD96" s="167"/>
      <c r="AE96" s="167"/>
      <c r="AF96" s="167"/>
      <c r="AG96" s="167"/>
      <c r="AH96" s="167"/>
    </row>
  </sheetData>
  <mergeCells count="65">
    <mergeCell ref="AG7:AH7"/>
    <mergeCell ref="A73:B73"/>
    <mergeCell ref="Y7:Z7"/>
    <mergeCell ref="AA7:AB7"/>
    <mergeCell ref="AC7:AD7"/>
    <mergeCell ref="AE7:AF7"/>
    <mergeCell ref="O73:R73"/>
    <mergeCell ref="S65:V65"/>
    <mergeCell ref="C30:F30"/>
    <mergeCell ref="G30:J30"/>
    <mergeCell ref="K30:N30"/>
    <mergeCell ref="O30:R30"/>
    <mergeCell ref="S30:V30"/>
    <mergeCell ref="C65:F65"/>
    <mergeCell ref="G65:J65"/>
    <mergeCell ref="O49:R49"/>
    <mergeCell ref="A81:B81"/>
    <mergeCell ref="A49:B49"/>
    <mergeCell ref="A57:B57"/>
    <mergeCell ref="A19:B19"/>
    <mergeCell ref="A41:B41"/>
    <mergeCell ref="A65:B65"/>
    <mergeCell ref="A30:B30"/>
    <mergeCell ref="C81:F81"/>
    <mergeCell ref="G81:J81"/>
    <mergeCell ref="K81:N81"/>
    <mergeCell ref="O81:R81"/>
    <mergeCell ref="S81:V81"/>
    <mergeCell ref="C19:F19"/>
    <mergeCell ref="G19:J19"/>
    <mergeCell ref="O19:R19"/>
    <mergeCell ref="K19:N19"/>
    <mergeCell ref="S73:V73"/>
    <mergeCell ref="C73:F73"/>
    <mergeCell ref="G73:J73"/>
    <mergeCell ref="K73:N73"/>
    <mergeCell ref="K65:N65"/>
    <mergeCell ref="O65:R65"/>
    <mergeCell ref="C41:F41"/>
    <mergeCell ref="G41:J41"/>
    <mergeCell ref="K41:N41"/>
    <mergeCell ref="O41:R41"/>
    <mergeCell ref="S41:V41"/>
    <mergeCell ref="A7:B7"/>
    <mergeCell ref="S49:V49"/>
    <mergeCell ref="C57:F57"/>
    <mergeCell ref="G57:J57"/>
    <mergeCell ref="K57:N57"/>
    <mergeCell ref="O57:R57"/>
    <mergeCell ref="S57:V57"/>
    <mergeCell ref="C49:F49"/>
    <mergeCell ref="G49:J49"/>
    <mergeCell ref="K49:N49"/>
    <mergeCell ref="C7:F7"/>
    <mergeCell ref="G7:J7"/>
    <mergeCell ref="K7:N7"/>
    <mergeCell ref="O7:R7"/>
    <mergeCell ref="S7:V7"/>
    <mergeCell ref="S19:V19"/>
    <mergeCell ref="S89:V89"/>
    <mergeCell ref="A89:B89"/>
    <mergeCell ref="C89:F89"/>
    <mergeCell ref="G89:J89"/>
    <mergeCell ref="K89:N89"/>
    <mergeCell ref="O89:R89"/>
  </mergeCells>
  <phoneticPr fontId="3" type="noConversion"/>
  <printOptions horizontalCentered="1"/>
  <pageMargins left="0.25" right="0.25" top="0.45" bottom="0.45" header="0.3" footer="0.3"/>
  <pageSetup scale="82" fitToHeight="0" orientation="landscape" r:id="rId1"/>
  <headerFooter alignWithMargins="0">
    <oddHeader>&amp;R&amp;"Arial,Bold"&amp;8Page: &amp;P of &amp;N</oddHeader>
    <oddFooter>&amp;L&amp;F&amp;C&amp;A&amp;R&amp;D</oddFooter>
  </headerFooter>
  <rowBreaks count="1" manualBreakCount="1">
    <brk id="47" max="2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76"/>
  <sheetViews>
    <sheetView showGridLines="0" zoomScaleNormal="100" zoomScaleSheetLayoutView="100" workbookViewId="0">
      <selection activeCell="P15" sqref="P15"/>
    </sheetView>
  </sheetViews>
  <sheetFormatPr defaultRowHeight="12.75"/>
  <cols>
    <col min="1" max="1" width="6.140625" style="1" customWidth="1"/>
    <col min="2" max="2" width="9.85546875" style="1" customWidth="1"/>
    <col min="3" max="3" width="7.42578125" style="1" customWidth="1"/>
    <col min="4" max="4" width="5.7109375" style="1" customWidth="1"/>
    <col min="5" max="5" width="11.5703125" style="1" customWidth="1"/>
    <col min="6" max="8" width="6.42578125" style="1" customWidth="1"/>
    <col min="9" max="9" width="9.7109375" style="1" customWidth="1"/>
    <col min="10" max="10" width="11" style="1" customWidth="1"/>
    <col min="11" max="12" width="5.140625" style="1" customWidth="1"/>
    <col min="13" max="13" width="11" style="1" customWidth="1"/>
    <col min="14" max="14" width="6" style="1" customWidth="1"/>
    <col min="15" max="16384" width="9.140625" style="1"/>
  </cols>
  <sheetData>
    <row r="1" spans="2:17" ht="27.75" customHeight="1" thickBot="1">
      <c r="C1" s="35"/>
      <c r="H1" s="103" t="s">
        <v>85</v>
      </c>
      <c r="I1" s="36">
        <f>'Proposed budget'!B1</f>
        <v>0</v>
      </c>
    </row>
    <row r="2" spans="2:17" ht="19.5" customHeight="1">
      <c r="B2" s="226" t="s">
        <v>25</v>
      </c>
      <c r="C2" s="227"/>
      <c r="D2" s="227"/>
      <c r="E2" s="227"/>
      <c r="F2" s="227"/>
      <c r="G2" s="227"/>
      <c r="H2" s="227"/>
      <c r="I2" s="228"/>
      <c r="J2" s="234" t="s">
        <v>26</v>
      </c>
      <c r="K2" s="235"/>
      <c r="L2" s="234" t="s">
        <v>27</v>
      </c>
      <c r="M2" s="236"/>
    </row>
    <row r="3" spans="2:17" ht="19.5" customHeight="1">
      <c r="B3" s="229" t="s">
        <v>28</v>
      </c>
      <c r="C3" s="229"/>
      <c r="D3" s="229"/>
      <c r="E3" s="229"/>
      <c r="F3" s="229"/>
      <c r="G3" s="229"/>
      <c r="H3" s="229"/>
      <c r="I3" s="230"/>
      <c r="J3" s="231">
        <f>'Proposed budget'!B3</f>
        <v>40725</v>
      </c>
      <c r="K3" s="232"/>
      <c r="L3" s="231">
        <f>J3+364</f>
        <v>41089</v>
      </c>
      <c r="M3" s="233"/>
    </row>
    <row r="4" spans="2:17" ht="14.25" customHeight="1">
      <c r="B4" s="222" t="s">
        <v>50</v>
      </c>
      <c r="C4" s="222"/>
      <c r="D4" s="222"/>
      <c r="E4" s="223"/>
      <c r="F4" s="224" t="s">
        <v>29</v>
      </c>
      <c r="G4" s="225"/>
      <c r="H4" s="225"/>
      <c r="I4" s="2"/>
      <c r="J4" s="221" t="s">
        <v>51</v>
      </c>
      <c r="K4" s="221"/>
      <c r="L4" s="221"/>
      <c r="M4" s="221"/>
    </row>
    <row r="5" spans="2:17" ht="25.5" customHeight="1">
      <c r="B5" s="216" t="s">
        <v>30</v>
      </c>
      <c r="C5" s="217"/>
      <c r="D5" s="218"/>
      <c r="E5" s="4" t="s">
        <v>31</v>
      </c>
      <c r="F5" s="5" t="s">
        <v>32</v>
      </c>
      <c r="G5" s="5" t="s">
        <v>33</v>
      </c>
      <c r="H5" s="6" t="s">
        <v>34</v>
      </c>
      <c r="I5" s="5" t="s">
        <v>35</v>
      </c>
      <c r="J5" s="7" t="s">
        <v>36</v>
      </c>
      <c r="K5" s="219" t="s">
        <v>37</v>
      </c>
      <c r="L5" s="220"/>
      <c r="M5" s="8" t="s">
        <v>14</v>
      </c>
      <c r="O5" s="72"/>
      <c r="P5" s="9"/>
      <c r="Q5" s="10"/>
    </row>
    <row r="6" spans="2:17" ht="25.5" customHeight="1">
      <c r="B6" s="214" t="str">
        <f>'Proposed budget'!A9</f>
        <v>Edward Norton</v>
      </c>
      <c r="C6" s="214"/>
      <c r="D6" s="215"/>
      <c r="E6" s="12" t="str">
        <f>'Proposed budget'!B9</f>
        <v>PD/PI</v>
      </c>
      <c r="F6" s="123">
        <f>'Proposed budget'!C9</f>
        <v>6</v>
      </c>
      <c r="G6" s="13"/>
      <c r="H6" s="13"/>
      <c r="I6" s="73">
        <f>IF('Proposed budget'!Y9=191300,"*  ",'Proposed budget'!Y9)</f>
        <v>199700</v>
      </c>
      <c r="J6" s="74">
        <f>'Proposed budget'!D9</f>
        <v>99850</v>
      </c>
      <c r="K6" s="210">
        <f>'Proposed budget'!E9</f>
        <v>30853.65</v>
      </c>
      <c r="L6" s="211"/>
      <c r="M6" s="74">
        <f t="shared" ref="M6:M12" si="0">J6+K6</f>
        <v>130703.65</v>
      </c>
      <c r="O6" s="71">
        <f>M6-'Proposed budget'!F9</f>
        <v>0</v>
      </c>
    </row>
    <row r="7" spans="2:17" s="14" customFormat="1" ht="25.5" customHeight="1">
      <c r="B7" s="214" t="str">
        <f>'Proposed budget'!A10</f>
        <v>Matt Damon</v>
      </c>
      <c r="C7" s="214"/>
      <c r="D7" s="215"/>
      <c r="E7" s="12" t="str">
        <f>'Proposed budget'!B10</f>
        <v>Res Specialist</v>
      </c>
      <c r="F7" s="123">
        <f>'Proposed budget'!C10</f>
        <v>0</v>
      </c>
      <c r="G7" s="15"/>
      <c r="H7" s="16"/>
      <c r="I7" s="73">
        <f>IF('Proposed budget'!Y10=191300,"*  ",'Proposed budget'!Y10)</f>
        <v>0</v>
      </c>
      <c r="J7" s="74">
        <f>'Proposed budget'!D10</f>
        <v>0</v>
      </c>
      <c r="K7" s="210">
        <f>'Proposed budget'!E10</f>
        <v>0</v>
      </c>
      <c r="L7" s="211"/>
      <c r="M7" s="74">
        <f t="shared" si="0"/>
        <v>0</v>
      </c>
      <c r="O7" s="71">
        <f>M7-'Proposed budget'!F10</f>
        <v>0</v>
      </c>
    </row>
    <row r="8" spans="2:17" ht="25.5" customHeight="1">
      <c r="B8" s="214">
        <f>'Proposed budget'!A11</f>
        <v>0</v>
      </c>
      <c r="C8" s="214"/>
      <c r="D8" s="215"/>
      <c r="E8" s="12">
        <f>'Proposed budget'!B11</f>
        <v>0</v>
      </c>
      <c r="F8" s="123">
        <f>'Proposed budget'!C11</f>
        <v>0</v>
      </c>
      <c r="G8" s="17"/>
      <c r="H8" s="18"/>
      <c r="I8" s="73">
        <f>IF('Proposed budget'!Y11=191300,"*  ",'Proposed budget'!Y11)</f>
        <v>0</v>
      </c>
      <c r="J8" s="74">
        <f>'Proposed budget'!D11</f>
        <v>0</v>
      </c>
      <c r="K8" s="210">
        <f>'Proposed budget'!E11</f>
        <v>0</v>
      </c>
      <c r="L8" s="211"/>
      <c r="M8" s="74">
        <f t="shared" si="0"/>
        <v>0</v>
      </c>
      <c r="O8" s="71">
        <f>M8-'Proposed budget'!F11</f>
        <v>0</v>
      </c>
    </row>
    <row r="9" spans="2:17" ht="25.5" customHeight="1">
      <c r="B9" s="214">
        <f>'Proposed budget'!A12</f>
        <v>0</v>
      </c>
      <c r="C9" s="214"/>
      <c r="D9" s="215"/>
      <c r="E9" s="12">
        <f>'Proposed budget'!B12</f>
        <v>0</v>
      </c>
      <c r="F9" s="123">
        <f>'Proposed budget'!C12</f>
        <v>0</v>
      </c>
      <c r="G9" s="17"/>
      <c r="H9" s="18"/>
      <c r="I9" s="73">
        <f>IF('Proposed budget'!Y12=191300,"*  ",'Proposed budget'!Y12)</f>
        <v>0</v>
      </c>
      <c r="J9" s="74">
        <f>'Proposed budget'!D12</f>
        <v>0</v>
      </c>
      <c r="K9" s="210">
        <f>'Proposed budget'!E12</f>
        <v>0</v>
      </c>
      <c r="L9" s="211"/>
      <c r="M9" s="74">
        <f t="shared" si="0"/>
        <v>0</v>
      </c>
      <c r="O9" s="71">
        <f>M9-'Proposed budget'!F12</f>
        <v>0</v>
      </c>
    </row>
    <row r="10" spans="2:17" s="14" customFormat="1" ht="25.5" customHeight="1">
      <c r="B10" s="214">
        <f>'Proposed budget'!A13</f>
        <v>0</v>
      </c>
      <c r="C10" s="214"/>
      <c r="D10" s="215"/>
      <c r="E10" s="12">
        <f>'Proposed budget'!B13</f>
        <v>0</v>
      </c>
      <c r="F10" s="123">
        <f>'Proposed budget'!C13</f>
        <v>0</v>
      </c>
      <c r="G10" s="20"/>
      <c r="H10" s="16"/>
      <c r="I10" s="73">
        <f>IF('Proposed budget'!Y13=191300,"*  ",'Proposed budget'!Y13)</f>
        <v>0</v>
      </c>
      <c r="J10" s="74">
        <f>'Proposed budget'!D13</f>
        <v>0</v>
      </c>
      <c r="K10" s="210">
        <f>'Proposed budget'!E13</f>
        <v>0</v>
      </c>
      <c r="L10" s="211"/>
      <c r="M10" s="74">
        <f t="shared" si="0"/>
        <v>0</v>
      </c>
      <c r="N10" s="21"/>
      <c r="O10" s="71">
        <f>M10-'Proposed budget'!F13</f>
        <v>0</v>
      </c>
    </row>
    <row r="11" spans="2:17" s="14" customFormat="1" ht="25.5" customHeight="1">
      <c r="B11" s="214">
        <f>'Proposed budget'!A14</f>
        <v>0</v>
      </c>
      <c r="C11" s="214"/>
      <c r="D11" s="215"/>
      <c r="E11" s="12">
        <f>'Proposed budget'!B14</f>
        <v>0</v>
      </c>
      <c r="F11" s="123">
        <f>'Proposed budget'!C14</f>
        <v>0</v>
      </c>
      <c r="G11" s="20"/>
      <c r="H11" s="16"/>
      <c r="I11" s="73">
        <f>IF('Proposed budget'!Y14=191300,"*  ",'Proposed budget'!Y14)</f>
        <v>0</v>
      </c>
      <c r="J11" s="74">
        <f>'Proposed budget'!D14</f>
        <v>0</v>
      </c>
      <c r="K11" s="210">
        <f>'Proposed budget'!E14</f>
        <v>0</v>
      </c>
      <c r="L11" s="211"/>
      <c r="M11" s="74">
        <f t="shared" si="0"/>
        <v>0</v>
      </c>
      <c r="O11" s="71">
        <f>M11-'Proposed budget'!F14</f>
        <v>0</v>
      </c>
    </row>
    <row r="12" spans="2:17" s="14" customFormat="1" ht="25.5" customHeight="1" thickBot="1">
      <c r="B12" s="214">
        <f>'Proposed budget'!A15</f>
        <v>0</v>
      </c>
      <c r="C12" s="214"/>
      <c r="D12" s="215"/>
      <c r="E12" s="12">
        <f>'Proposed budget'!B15</f>
        <v>0</v>
      </c>
      <c r="F12" s="123">
        <f>'Proposed budget'!C15</f>
        <v>0</v>
      </c>
      <c r="G12" s="20"/>
      <c r="H12" s="16"/>
      <c r="I12" s="73">
        <f>IF('Proposed budget'!Y15=191300,"*  ",'Proposed budget'!Y15)</f>
        <v>0</v>
      </c>
      <c r="J12" s="74">
        <f>'Proposed budget'!D15</f>
        <v>0</v>
      </c>
      <c r="K12" s="210">
        <f>'Proposed budget'!E15</f>
        <v>0</v>
      </c>
      <c r="L12" s="211"/>
      <c r="M12" s="74">
        <f t="shared" si="0"/>
        <v>0</v>
      </c>
      <c r="O12" s="71">
        <f>M12-'Proposed budget'!F15</f>
        <v>0</v>
      </c>
    </row>
    <row r="13" spans="2:17" ht="23.25" customHeight="1" thickBot="1">
      <c r="B13" s="22"/>
      <c r="C13" s="23"/>
      <c r="D13" s="23"/>
      <c r="E13" s="24" t="s">
        <v>38</v>
      </c>
      <c r="F13" s="3"/>
      <c r="G13" s="3"/>
      <c r="H13" s="3"/>
      <c r="I13" s="25"/>
      <c r="J13" s="26">
        <f>SUM(J6:J12)</f>
        <v>99850</v>
      </c>
      <c r="K13" s="212">
        <f>SUM(K6:K12)</f>
        <v>30853.65</v>
      </c>
      <c r="L13" s="213"/>
      <c r="M13" s="26">
        <f>SUM(M6:M12)</f>
        <v>130703.65</v>
      </c>
    </row>
    <row r="14" spans="2:17" ht="15">
      <c r="B14" s="27" t="s">
        <v>39</v>
      </c>
      <c r="C14" s="28"/>
      <c r="D14" s="28"/>
      <c r="E14" s="29"/>
      <c r="F14" s="28"/>
      <c r="G14" s="28"/>
      <c r="H14" s="28"/>
      <c r="I14" s="28"/>
      <c r="J14" s="30"/>
      <c r="K14" s="31"/>
      <c r="L14" s="32"/>
      <c r="M14" s="30"/>
    </row>
    <row r="15" spans="2:17" ht="18" customHeight="1">
      <c r="B15" s="23"/>
      <c r="C15" s="23"/>
      <c r="D15" s="23"/>
      <c r="E15" s="23"/>
      <c r="F15" s="23"/>
      <c r="G15" s="23"/>
      <c r="H15" s="23"/>
      <c r="I15" s="33">
        <v>0</v>
      </c>
      <c r="J15" s="33" t="s">
        <v>40</v>
      </c>
      <c r="K15" s="23"/>
      <c r="L15" s="34"/>
      <c r="M15" s="33">
        <f>I15</f>
        <v>0</v>
      </c>
      <c r="O15" s="104"/>
    </row>
    <row r="16" spans="2:17" ht="14.25">
      <c r="B16" s="35" t="s">
        <v>52</v>
      </c>
      <c r="I16" s="36"/>
      <c r="J16" s="37"/>
      <c r="K16" s="37"/>
      <c r="L16" s="37"/>
      <c r="M16" s="38"/>
    </row>
    <row r="17" spans="2:13" ht="18" customHeight="1">
      <c r="B17" s="39"/>
      <c r="C17" s="39"/>
      <c r="D17" s="39"/>
      <c r="E17" s="39"/>
      <c r="F17" s="39"/>
      <c r="G17" s="39"/>
      <c r="H17" s="39"/>
      <c r="I17" s="33"/>
      <c r="J17" s="33"/>
      <c r="K17" s="39"/>
      <c r="L17" s="39"/>
      <c r="M17" s="40">
        <f>I17</f>
        <v>0</v>
      </c>
    </row>
    <row r="18" spans="2:13" ht="14.25">
      <c r="B18" s="35" t="s">
        <v>53</v>
      </c>
      <c r="I18" s="36"/>
      <c r="J18" s="37"/>
      <c r="K18" s="37"/>
      <c r="L18" s="37"/>
      <c r="M18" s="38"/>
    </row>
    <row r="19" spans="2:13" ht="18" customHeight="1">
      <c r="B19" s="36"/>
      <c r="C19" s="36"/>
      <c r="D19" s="36"/>
      <c r="E19" s="36"/>
      <c r="F19" s="36"/>
      <c r="G19" s="36"/>
      <c r="H19" s="36"/>
      <c r="I19" s="37">
        <v>0</v>
      </c>
      <c r="J19" s="37"/>
      <c r="K19" s="36"/>
      <c r="L19" s="36"/>
      <c r="M19" s="38"/>
    </row>
    <row r="20" spans="2:13" ht="18" customHeight="1">
      <c r="B20" s="36"/>
      <c r="C20" s="36"/>
      <c r="D20" s="36"/>
      <c r="E20" s="36"/>
      <c r="F20" s="36"/>
      <c r="G20" s="36"/>
      <c r="H20" s="36"/>
      <c r="I20" s="37">
        <v>0</v>
      </c>
      <c r="J20" s="37"/>
      <c r="K20" s="36"/>
      <c r="L20" s="36"/>
      <c r="M20" s="38"/>
    </row>
    <row r="21" spans="2:13" ht="18" customHeight="1">
      <c r="B21" s="36"/>
      <c r="C21" s="36"/>
      <c r="D21" s="36"/>
      <c r="E21" s="36"/>
      <c r="F21" s="36"/>
      <c r="G21" s="36"/>
      <c r="H21" s="36"/>
      <c r="I21" s="41">
        <v>0</v>
      </c>
      <c r="J21" s="37"/>
      <c r="K21" s="36"/>
      <c r="L21" s="36"/>
      <c r="M21" s="38"/>
    </row>
    <row r="22" spans="2:13" ht="18" customHeight="1">
      <c r="B22" s="39" t="s">
        <v>40</v>
      </c>
      <c r="C22" s="39"/>
      <c r="D22" s="39"/>
      <c r="E22" s="39"/>
      <c r="F22" s="39"/>
      <c r="G22" s="39"/>
      <c r="H22" s="39"/>
      <c r="I22" s="42">
        <v>0</v>
      </c>
      <c r="J22" s="33"/>
      <c r="K22" s="39"/>
      <c r="L22" s="39"/>
      <c r="M22" s="19">
        <f>SUM(I19:I22)</f>
        <v>0</v>
      </c>
    </row>
    <row r="23" spans="2:13" ht="14.25">
      <c r="B23" s="35" t="s">
        <v>41</v>
      </c>
      <c r="C23" s="43"/>
      <c r="I23" s="36"/>
      <c r="J23" s="37"/>
      <c r="K23" s="37"/>
      <c r="L23" s="37"/>
      <c r="M23" s="38"/>
    </row>
    <row r="24" spans="2:13" ht="18" customHeight="1">
      <c r="B24" s="36"/>
      <c r="C24" s="36"/>
      <c r="D24" s="36"/>
      <c r="E24" s="36"/>
      <c r="F24" s="36"/>
      <c r="G24" s="36"/>
      <c r="H24" s="36"/>
      <c r="I24" s="41">
        <v>0</v>
      </c>
      <c r="J24" s="37"/>
      <c r="K24" s="36"/>
      <c r="L24" s="36"/>
      <c r="M24" s="38"/>
    </row>
    <row r="25" spans="2:13" ht="18" customHeight="1">
      <c r="B25" s="39"/>
      <c r="C25" s="39"/>
      <c r="D25" s="39"/>
      <c r="E25" s="39"/>
      <c r="F25" s="39"/>
      <c r="G25" s="39"/>
      <c r="H25" s="39"/>
      <c r="I25" s="42">
        <v>0</v>
      </c>
      <c r="J25" s="33"/>
      <c r="K25" s="36"/>
      <c r="L25" s="36"/>
      <c r="M25" s="19">
        <f>SUM(I24:I25)</f>
        <v>0</v>
      </c>
    </row>
    <row r="26" spans="2:13" ht="18" customHeight="1">
      <c r="B26" s="27" t="s">
        <v>42</v>
      </c>
      <c r="C26" s="44"/>
      <c r="D26" s="45" t="s">
        <v>43</v>
      </c>
      <c r="E26" s="3"/>
      <c r="F26" s="3"/>
      <c r="G26" s="3"/>
      <c r="H26" s="3"/>
      <c r="I26" s="11"/>
      <c r="J26" s="46"/>
      <c r="K26" s="46"/>
      <c r="L26" s="46"/>
      <c r="M26" s="47">
        <f>SUM('Proposed budget'!F66:F66)</f>
        <v>0</v>
      </c>
    </row>
    <row r="27" spans="2:13" ht="18" customHeight="1">
      <c r="B27" s="48" t="s">
        <v>44</v>
      </c>
      <c r="C27" s="48"/>
      <c r="D27" s="45" t="s">
        <v>45</v>
      </c>
      <c r="E27" s="3"/>
      <c r="F27" s="3"/>
      <c r="G27" s="3"/>
      <c r="H27" s="3"/>
      <c r="I27" s="11"/>
      <c r="J27" s="46"/>
      <c r="K27" s="46"/>
      <c r="L27" s="46"/>
      <c r="M27" s="47">
        <f>SUM('Proposed budget'!F67:F69)</f>
        <v>0</v>
      </c>
    </row>
    <row r="28" spans="2:13" ht="14.25">
      <c r="B28" s="35" t="s">
        <v>54</v>
      </c>
      <c r="I28" s="36"/>
      <c r="J28" s="37"/>
      <c r="K28" s="37"/>
      <c r="L28" s="37"/>
      <c r="M28" s="38"/>
    </row>
    <row r="29" spans="2:13" ht="18" customHeight="1">
      <c r="B29" s="39" t="s">
        <v>44</v>
      </c>
      <c r="C29" s="39"/>
      <c r="D29" s="39"/>
      <c r="E29" s="39"/>
      <c r="F29" s="39"/>
      <c r="G29" s="39"/>
      <c r="H29" s="39"/>
      <c r="I29" s="33">
        <v>0</v>
      </c>
      <c r="J29" s="33"/>
      <c r="K29" s="39"/>
      <c r="L29" s="39"/>
      <c r="M29" s="40">
        <f>I29</f>
        <v>0</v>
      </c>
    </row>
    <row r="30" spans="2:13" ht="14.25">
      <c r="B30" s="35" t="s">
        <v>55</v>
      </c>
      <c r="I30" s="36"/>
      <c r="J30" s="36"/>
      <c r="K30" s="41"/>
      <c r="L30" s="41"/>
      <c r="M30" s="38"/>
    </row>
    <row r="31" spans="2:13" ht="18" customHeight="1">
      <c r="B31" s="36"/>
      <c r="C31" s="36"/>
      <c r="D31" s="36"/>
      <c r="E31" s="36"/>
      <c r="F31" s="49"/>
      <c r="G31" s="36"/>
      <c r="H31" s="36"/>
      <c r="I31" s="50">
        <v>0</v>
      </c>
      <c r="J31" s="36"/>
      <c r="K31" s="36"/>
      <c r="L31" s="36"/>
      <c r="M31" s="38"/>
    </row>
    <row r="32" spans="2:13" ht="18" customHeight="1">
      <c r="B32" s="36"/>
      <c r="C32" s="36"/>
      <c r="D32" s="36"/>
      <c r="E32" s="36"/>
      <c r="F32" s="49"/>
      <c r="G32" s="36"/>
      <c r="H32" s="36"/>
      <c r="I32" s="50">
        <v>0</v>
      </c>
      <c r="J32" s="36"/>
      <c r="K32" s="36"/>
      <c r="L32" s="36"/>
      <c r="M32" s="38"/>
    </row>
    <row r="33" spans="2:13" ht="18" customHeight="1">
      <c r="B33" s="36"/>
      <c r="C33" s="36"/>
      <c r="D33" s="36"/>
      <c r="E33" s="36"/>
      <c r="F33" s="49"/>
      <c r="G33" s="36"/>
      <c r="H33" s="36"/>
      <c r="I33" s="41">
        <v>0</v>
      </c>
      <c r="J33" s="36"/>
      <c r="K33" s="36"/>
      <c r="L33" s="36"/>
      <c r="M33" s="38"/>
    </row>
    <row r="34" spans="2:13" ht="18" customHeight="1">
      <c r="B34" s="36"/>
      <c r="C34" s="36"/>
      <c r="D34" s="49"/>
      <c r="E34" s="36"/>
      <c r="F34" s="49"/>
      <c r="G34" s="51"/>
      <c r="H34" s="51"/>
      <c r="I34" s="41">
        <v>0</v>
      </c>
      <c r="J34" s="51"/>
      <c r="K34" s="51"/>
      <c r="L34" s="51"/>
      <c r="M34" s="38">
        <f>SUM(I31:I34)</f>
        <v>0</v>
      </c>
    </row>
    <row r="35" spans="2:13" ht="18" customHeight="1" thickBot="1">
      <c r="B35" s="52" t="s">
        <v>46</v>
      </c>
      <c r="C35" s="11"/>
      <c r="D35" s="53"/>
      <c r="E35" s="11"/>
      <c r="F35" s="53"/>
      <c r="G35" s="11"/>
      <c r="H35" s="54"/>
      <c r="I35" s="55"/>
      <c r="J35" s="11"/>
      <c r="K35" s="11"/>
      <c r="L35" s="56" t="s">
        <v>47</v>
      </c>
      <c r="M35" s="57">
        <f>'Proposed budget'!F78</f>
        <v>0</v>
      </c>
    </row>
    <row r="36" spans="2:13" ht="23.25" customHeight="1" thickBot="1">
      <c r="B36" s="58" t="s">
        <v>56</v>
      </c>
      <c r="C36" s="23"/>
      <c r="D36" s="23"/>
      <c r="E36" s="23"/>
      <c r="F36" s="23"/>
      <c r="G36" s="23"/>
      <c r="H36" s="23"/>
      <c r="I36" s="23"/>
      <c r="J36" s="23"/>
      <c r="K36" s="59"/>
      <c r="L36" s="59"/>
      <c r="M36" s="26">
        <f>M13+M15+M17+M22+M25+M26+M27+M29+M34</f>
        <v>130703.65</v>
      </c>
    </row>
    <row r="37" spans="2:13" ht="18" customHeight="1" thickBot="1">
      <c r="B37" s="35" t="s">
        <v>46</v>
      </c>
      <c r="C37" s="23"/>
      <c r="D37" s="23"/>
      <c r="E37" s="48"/>
      <c r="F37" s="23"/>
      <c r="G37" s="60"/>
      <c r="H37" s="61"/>
      <c r="I37" s="62"/>
      <c r="J37" s="62"/>
      <c r="K37" s="3"/>
      <c r="L37" s="63" t="s">
        <v>48</v>
      </c>
      <c r="M37" s="64">
        <f>'Proposed budget'!F86</f>
        <v>0</v>
      </c>
    </row>
    <row r="38" spans="2:13" ht="23.25" customHeight="1" thickBot="1">
      <c r="B38" s="65" t="s">
        <v>49</v>
      </c>
      <c r="C38" s="66"/>
      <c r="D38" s="66"/>
      <c r="E38" s="66"/>
      <c r="F38" s="66"/>
      <c r="G38" s="66"/>
      <c r="H38" s="67"/>
      <c r="I38" s="67"/>
      <c r="J38" s="67"/>
      <c r="K38" s="68"/>
      <c r="L38" s="69"/>
      <c r="M38" s="70">
        <f>M36+M37</f>
        <v>130703.65</v>
      </c>
    </row>
    <row r="39" spans="2:13" s="75" customFormat="1" ht="20.25" customHeight="1">
      <c r="B39" s="75" t="s">
        <v>57</v>
      </c>
      <c r="G39" s="75" t="s">
        <v>58</v>
      </c>
      <c r="M39" s="76" t="s">
        <v>59</v>
      </c>
    </row>
    <row r="40" spans="2:13">
      <c r="B40" s="1" t="s">
        <v>44</v>
      </c>
    </row>
    <row r="41" spans="2:13">
      <c r="K41" s="1" t="s">
        <v>40</v>
      </c>
    </row>
    <row r="42" spans="2:13">
      <c r="B42" s="1" t="s">
        <v>44</v>
      </c>
    </row>
    <row r="43" spans="2:13">
      <c r="B43" s="1" t="s">
        <v>44</v>
      </c>
    </row>
    <row r="44" spans="2:13">
      <c r="B44" s="1" t="s">
        <v>44</v>
      </c>
    </row>
    <row r="45" spans="2:13">
      <c r="B45" s="1" t="s">
        <v>44</v>
      </c>
    </row>
    <row r="46" spans="2:13">
      <c r="B46" s="1" t="s">
        <v>44</v>
      </c>
    </row>
    <row r="47" spans="2:13">
      <c r="B47" s="1" t="s">
        <v>44</v>
      </c>
    </row>
    <row r="48" spans="2:13">
      <c r="B48" s="1" t="s">
        <v>44</v>
      </c>
    </row>
    <row r="49" spans="2:2">
      <c r="B49" s="1" t="s">
        <v>44</v>
      </c>
    </row>
    <row r="51" spans="2:2">
      <c r="B51" s="1" t="s">
        <v>44</v>
      </c>
    </row>
    <row r="52" spans="2:2">
      <c r="B52" s="1" t="s">
        <v>44</v>
      </c>
    </row>
    <row r="53" spans="2:2">
      <c r="B53" s="1" t="s">
        <v>44</v>
      </c>
    </row>
    <row r="54" spans="2:2">
      <c r="B54" s="1" t="s">
        <v>44</v>
      </c>
    </row>
    <row r="55" spans="2:2">
      <c r="B55" s="1" t="s">
        <v>44</v>
      </c>
    </row>
    <row r="56" spans="2:2">
      <c r="B56" s="1" t="s">
        <v>44</v>
      </c>
    </row>
    <row r="57" spans="2:2">
      <c r="B57" s="1" t="s">
        <v>44</v>
      </c>
    </row>
    <row r="58" spans="2:2">
      <c r="B58" s="1" t="s">
        <v>44</v>
      </c>
    </row>
    <row r="60" spans="2:2">
      <c r="B60" s="1" t="s">
        <v>44</v>
      </c>
    </row>
    <row r="61" spans="2:2">
      <c r="B61" s="1" t="s">
        <v>44</v>
      </c>
    </row>
    <row r="62" spans="2:2">
      <c r="B62" s="1" t="s">
        <v>44</v>
      </c>
    </row>
    <row r="63" spans="2:2">
      <c r="B63" s="1" t="s">
        <v>44</v>
      </c>
    </row>
    <row r="64" spans="2:2">
      <c r="B64" s="1" t="s">
        <v>44</v>
      </c>
    </row>
    <row r="65" spans="2:2">
      <c r="B65" s="1" t="s">
        <v>44</v>
      </c>
    </row>
    <row r="66" spans="2:2">
      <c r="B66" s="1" t="s">
        <v>44</v>
      </c>
    </row>
    <row r="67" spans="2:2">
      <c r="B67" s="1" t="s">
        <v>44</v>
      </c>
    </row>
    <row r="69" spans="2:2">
      <c r="B69" s="1" t="s">
        <v>44</v>
      </c>
    </row>
    <row r="70" spans="2:2">
      <c r="B70" s="1" t="s">
        <v>44</v>
      </c>
    </row>
    <row r="71" spans="2:2">
      <c r="B71" s="1" t="s">
        <v>44</v>
      </c>
    </row>
    <row r="72" spans="2:2">
      <c r="B72" s="1" t="s">
        <v>44</v>
      </c>
    </row>
    <row r="73" spans="2:2">
      <c r="B73" s="1" t="s">
        <v>44</v>
      </c>
    </row>
    <row r="74" spans="2:2">
      <c r="B74" s="1" t="s">
        <v>44</v>
      </c>
    </row>
    <row r="75" spans="2:2">
      <c r="B75" s="1" t="s">
        <v>44</v>
      </c>
    </row>
    <row r="76" spans="2:2">
      <c r="B76" s="1" t="s">
        <v>44</v>
      </c>
    </row>
  </sheetData>
  <mergeCells count="26">
    <mergeCell ref="B9:D9"/>
    <mergeCell ref="J4:M4"/>
    <mergeCell ref="B4:E4"/>
    <mergeCell ref="F4:H4"/>
    <mergeCell ref="B2:I2"/>
    <mergeCell ref="B3:I3"/>
    <mergeCell ref="J3:K3"/>
    <mergeCell ref="L3:M3"/>
    <mergeCell ref="J2:K2"/>
    <mergeCell ref="L2:M2"/>
    <mergeCell ref="K12:L12"/>
    <mergeCell ref="K13:L13"/>
    <mergeCell ref="B12:D12"/>
    <mergeCell ref="B5:D5"/>
    <mergeCell ref="K5:L5"/>
    <mergeCell ref="K6:L6"/>
    <mergeCell ref="K7:L7"/>
    <mergeCell ref="K8:L8"/>
    <mergeCell ref="K9:L9"/>
    <mergeCell ref="K10:L10"/>
    <mergeCell ref="K11:L11"/>
    <mergeCell ref="B10:D10"/>
    <mergeCell ref="B11:D11"/>
    <mergeCell ref="B6:D6"/>
    <mergeCell ref="B7:D7"/>
    <mergeCell ref="B8:D8"/>
  </mergeCells>
  <phoneticPr fontId="8" type="noConversion"/>
  <printOptions horizontalCentered="1"/>
  <pageMargins left="0.4" right="0.4" top="0.3" bottom="0.3" header="0" footer="0"/>
  <pageSetup fitToHeight="0" orientation="portrait" horizontalDpi="429496729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B1:H41"/>
  <sheetViews>
    <sheetView showGridLines="0" zoomScaleNormal="100" zoomScaleSheetLayoutView="100" workbookViewId="0">
      <selection activeCell="K15" sqref="K15"/>
    </sheetView>
  </sheetViews>
  <sheetFormatPr defaultColWidth="11.42578125" defaultRowHeight="11.25"/>
  <cols>
    <col min="1" max="1" width="9.140625" style="80" customWidth="1"/>
    <col min="2" max="2" width="15.28515625" style="80" customWidth="1"/>
    <col min="3" max="3" width="9.85546875" style="80" bestFit="1" customWidth="1"/>
    <col min="4" max="8" width="15.28515625" style="80" customWidth="1"/>
    <col min="9" max="16384" width="11.42578125" style="80"/>
  </cols>
  <sheetData>
    <row r="1" spans="2:8" ht="35.25" customHeight="1">
      <c r="B1" s="77"/>
      <c r="C1" s="77"/>
      <c r="E1" s="81" t="s">
        <v>85</v>
      </c>
      <c r="F1" s="83">
        <f>'fp4'!I1</f>
        <v>0</v>
      </c>
      <c r="G1" s="84"/>
      <c r="H1" s="85"/>
    </row>
    <row r="2" spans="2:8" s="82" customFormat="1" ht="22.5" customHeight="1">
      <c r="B2" s="246" t="s">
        <v>68</v>
      </c>
      <c r="C2" s="247"/>
      <c r="D2" s="247"/>
      <c r="E2" s="247"/>
      <c r="F2" s="247"/>
      <c r="G2" s="247"/>
      <c r="H2" s="247"/>
    </row>
    <row r="3" spans="2:8" s="82" customFormat="1" ht="22.5" customHeight="1">
      <c r="B3" s="248" t="s">
        <v>28</v>
      </c>
      <c r="C3" s="249"/>
      <c r="D3" s="249"/>
      <c r="E3" s="249"/>
      <c r="F3" s="249"/>
      <c r="G3" s="249"/>
      <c r="H3" s="249"/>
    </row>
    <row r="4" spans="2:8" ht="22.5">
      <c r="B4" s="250" t="s">
        <v>84</v>
      </c>
      <c r="C4" s="251"/>
      <c r="D4" s="86" t="s">
        <v>86</v>
      </c>
      <c r="E4" s="241" t="s">
        <v>69</v>
      </c>
      <c r="F4" s="242"/>
      <c r="G4" s="242"/>
      <c r="H4" s="242"/>
    </row>
    <row r="5" spans="2:8" ht="13.5" customHeight="1">
      <c r="B5" s="252"/>
      <c r="C5" s="253"/>
      <c r="D5" s="87" t="s">
        <v>70</v>
      </c>
      <c r="E5" s="88" t="s">
        <v>71</v>
      </c>
      <c r="F5" s="88" t="s">
        <v>72</v>
      </c>
      <c r="G5" s="88" t="s">
        <v>73</v>
      </c>
      <c r="H5" s="89" t="s">
        <v>74</v>
      </c>
    </row>
    <row r="6" spans="2:8" ht="33.75" customHeight="1">
      <c r="B6" s="239" t="s">
        <v>88</v>
      </c>
      <c r="C6" s="240"/>
      <c r="D6" s="105">
        <f>'Proposed budget'!F16</f>
        <v>130703.65</v>
      </c>
      <c r="E6" s="106">
        <f>'Proposed budget'!J16</f>
        <v>0</v>
      </c>
      <c r="F6" s="106">
        <f>'Proposed budget'!N16</f>
        <v>0</v>
      </c>
      <c r="G6" s="106">
        <f>'Proposed budget'!R16</f>
        <v>0</v>
      </c>
      <c r="H6" s="107">
        <f>'Proposed budget'!V16</f>
        <v>0</v>
      </c>
    </row>
    <row r="7" spans="2:8" ht="27.75" customHeight="1">
      <c r="B7" s="239" t="s">
        <v>39</v>
      </c>
      <c r="C7" s="240"/>
      <c r="D7" s="108"/>
      <c r="E7" s="106"/>
      <c r="F7" s="106"/>
      <c r="G7" s="106"/>
      <c r="H7" s="107"/>
    </row>
    <row r="8" spans="2:8" ht="27.75" customHeight="1">
      <c r="B8" s="239" t="s">
        <v>65</v>
      </c>
      <c r="C8" s="240"/>
      <c r="D8" s="108"/>
      <c r="E8" s="106"/>
      <c r="F8" s="106"/>
      <c r="G8" s="106"/>
      <c r="H8" s="107"/>
    </row>
    <row r="9" spans="2:8" ht="27.75" customHeight="1">
      <c r="B9" s="239" t="s">
        <v>67</v>
      </c>
      <c r="C9" s="240"/>
      <c r="D9" s="108"/>
      <c r="E9" s="106"/>
      <c r="F9" s="106"/>
      <c r="G9" s="106"/>
      <c r="H9" s="107"/>
    </row>
    <row r="10" spans="2:8" ht="27.75" customHeight="1">
      <c r="B10" s="239" t="s">
        <v>41</v>
      </c>
      <c r="C10" s="240"/>
      <c r="D10" s="108"/>
      <c r="E10" s="106"/>
      <c r="F10" s="106"/>
      <c r="G10" s="106"/>
      <c r="H10" s="107"/>
    </row>
    <row r="11" spans="2:8" ht="27.75" customHeight="1">
      <c r="B11" s="237" t="s">
        <v>42</v>
      </c>
      <c r="C11" s="90" t="s">
        <v>43</v>
      </c>
      <c r="D11" s="108"/>
      <c r="E11" s="106"/>
      <c r="F11" s="106"/>
      <c r="G11" s="106"/>
      <c r="H11" s="107"/>
    </row>
    <row r="12" spans="2:8" ht="27.75" customHeight="1">
      <c r="B12" s="238"/>
      <c r="C12" s="90" t="s">
        <v>45</v>
      </c>
      <c r="D12" s="108"/>
      <c r="E12" s="106"/>
      <c r="F12" s="106"/>
      <c r="G12" s="106"/>
      <c r="H12" s="107"/>
    </row>
    <row r="13" spans="2:8" ht="27.75" customHeight="1">
      <c r="B13" s="239" t="s">
        <v>75</v>
      </c>
      <c r="C13" s="240"/>
      <c r="D13" s="108"/>
      <c r="E13" s="106"/>
      <c r="F13" s="106"/>
      <c r="G13" s="106"/>
      <c r="H13" s="107"/>
    </row>
    <row r="14" spans="2:8" ht="27.75" customHeight="1">
      <c r="B14" s="239" t="s">
        <v>76</v>
      </c>
      <c r="C14" s="240"/>
      <c r="D14" s="108"/>
      <c r="E14" s="106"/>
      <c r="F14" s="106"/>
      <c r="G14" s="106"/>
      <c r="H14" s="107"/>
    </row>
    <row r="15" spans="2:8" ht="33.75">
      <c r="B15" s="91" t="s">
        <v>77</v>
      </c>
      <c r="C15" s="90" t="s">
        <v>78</v>
      </c>
      <c r="D15" s="108"/>
      <c r="E15" s="106"/>
      <c r="F15" s="106"/>
      <c r="G15" s="106"/>
      <c r="H15" s="107"/>
    </row>
    <row r="16" spans="2:8" ht="27.75" customHeight="1">
      <c r="B16" s="243" t="s">
        <v>87</v>
      </c>
      <c r="C16" s="245"/>
      <c r="D16" s="108">
        <f>SUM(D6:D15)</f>
        <v>130703.65</v>
      </c>
      <c r="E16" s="108">
        <f>SUM(E6:E15)</f>
        <v>0</v>
      </c>
      <c r="F16" s="108">
        <f>SUM(F6:F15)</f>
        <v>0</v>
      </c>
      <c r="G16" s="108">
        <f>SUM(G6:G15)</f>
        <v>0</v>
      </c>
      <c r="H16" s="109">
        <f>SUM(H6:H15)</f>
        <v>0</v>
      </c>
    </row>
    <row r="17" spans="2:8" ht="33.75">
      <c r="B17" s="91" t="s">
        <v>77</v>
      </c>
      <c r="C17" s="90" t="s">
        <v>3</v>
      </c>
      <c r="D17" s="108"/>
      <c r="E17" s="106"/>
      <c r="F17" s="106"/>
      <c r="G17" s="106"/>
      <c r="H17" s="107"/>
    </row>
    <row r="18" spans="2:8" ht="27.75" customHeight="1" thickBot="1">
      <c r="B18" s="243" t="s">
        <v>79</v>
      </c>
      <c r="C18" s="244"/>
      <c r="D18" s="108">
        <f>D16+D17</f>
        <v>130703.65</v>
      </c>
      <c r="E18" s="108">
        <f>E16+E17</f>
        <v>0</v>
      </c>
      <c r="F18" s="108">
        <f>F16+F17</f>
        <v>0</v>
      </c>
      <c r="G18" s="108">
        <f>G16+G17</f>
        <v>0</v>
      </c>
      <c r="H18" s="109">
        <f>H16+H17</f>
        <v>0</v>
      </c>
    </row>
    <row r="19" spans="2:8" ht="27.75" customHeight="1" thickTop="1" thickBot="1">
      <c r="B19" s="98" t="s">
        <v>80</v>
      </c>
      <c r="C19" s="92"/>
      <c r="D19" s="93"/>
      <c r="E19" s="93"/>
      <c r="F19" s="93"/>
      <c r="G19" s="94"/>
      <c r="H19" s="110">
        <f>SUM(D18:H18)</f>
        <v>130703.65</v>
      </c>
    </row>
    <row r="20" spans="2:8" ht="18.600000000000001" customHeight="1" thickTop="1">
      <c r="B20" s="78" t="s">
        <v>81</v>
      </c>
      <c r="C20" s="78"/>
      <c r="D20" s="78"/>
      <c r="E20" s="78"/>
      <c r="F20" s="78"/>
      <c r="G20" s="78"/>
      <c r="H20" s="95" t="s">
        <v>40</v>
      </c>
    </row>
    <row r="21" spans="2:8" s="79" customFormat="1" ht="12.75">
      <c r="B21" s="99" t="s">
        <v>40</v>
      </c>
      <c r="C21" s="100"/>
      <c r="D21" s="100"/>
      <c r="E21" s="100"/>
      <c r="F21" s="100"/>
      <c r="G21" s="100"/>
      <c r="H21" s="100"/>
    </row>
    <row r="22" spans="2:8" s="79" customFormat="1" ht="12.75">
      <c r="B22" s="100"/>
      <c r="C22" s="100"/>
      <c r="D22" s="100"/>
      <c r="E22" s="100"/>
      <c r="F22" s="100"/>
      <c r="G22" s="100"/>
      <c r="H22" s="100"/>
    </row>
    <row r="23" spans="2:8" s="79" customFormat="1" ht="12.75">
      <c r="B23" s="100"/>
      <c r="C23" s="100"/>
      <c r="D23" s="100"/>
      <c r="E23" s="100"/>
      <c r="F23" s="100"/>
      <c r="G23" s="100"/>
      <c r="H23" s="100"/>
    </row>
    <row r="24" spans="2:8" s="79" customFormat="1" ht="12.75">
      <c r="B24" s="100"/>
      <c r="C24" s="100"/>
      <c r="D24" s="100"/>
      <c r="E24" s="100"/>
      <c r="F24" s="100"/>
      <c r="G24" s="100"/>
      <c r="H24" s="100"/>
    </row>
    <row r="25" spans="2:8" s="79" customFormat="1" ht="12.75">
      <c r="B25" s="100"/>
      <c r="C25" s="100"/>
      <c r="D25" s="100"/>
      <c r="E25" s="100"/>
      <c r="F25" s="100"/>
      <c r="G25" s="100"/>
      <c r="H25" s="100"/>
    </row>
    <row r="26" spans="2:8" s="79" customFormat="1" ht="12.75">
      <c r="B26" s="100"/>
      <c r="C26" s="100"/>
      <c r="D26" s="100"/>
      <c r="E26" s="100"/>
      <c r="F26" s="100"/>
      <c r="G26" s="100"/>
      <c r="H26" s="100"/>
    </row>
    <row r="27" spans="2:8" s="79" customFormat="1" ht="12.75">
      <c r="B27" s="100"/>
      <c r="C27" s="100"/>
      <c r="D27" s="100"/>
      <c r="E27" s="100"/>
      <c r="F27" s="100"/>
      <c r="G27" s="100"/>
      <c r="H27" s="100"/>
    </row>
    <row r="28" spans="2:8" s="79" customFormat="1" ht="12.75">
      <c r="B28" s="100"/>
      <c r="C28" s="100"/>
      <c r="D28" s="100"/>
      <c r="E28" s="100"/>
      <c r="F28" s="100"/>
      <c r="G28" s="100"/>
      <c r="H28" s="100"/>
    </row>
    <row r="29" spans="2:8" s="79" customFormat="1" ht="12.75">
      <c r="B29" s="100"/>
      <c r="C29" s="100"/>
      <c r="D29" s="100"/>
      <c r="E29" s="100"/>
      <c r="F29" s="100"/>
      <c r="G29" s="100"/>
      <c r="H29" s="100"/>
    </row>
    <row r="30" spans="2:8" s="79" customFormat="1" ht="12.75">
      <c r="B30" s="100"/>
      <c r="C30" s="100"/>
      <c r="D30" s="100"/>
      <c r="E30" s="100"/>
      <c r="F30" s="100"/>
      <c r="G30" s="100"/>
      <c r="H30" s="100"/>
    </row>
    <row r="31" spans="2:8" s="79" customFormat="1" ht="12.75">
      <c r="B31" s="100"/>
      <c r="C31" s="100"/>
      <c r="D31" s="100"/>
      <c r="E31" s="100"/>
      <c r="F31" s="100"/>
      <c r="G31" s="100"/>
      <c r="H31" s="100"/>
    </row>
    <row r="32" spans="2:8" s="79" customFormat="1" ht="12.75">
      <c r="B32" s="100"/>
      <c r="C32" s="100"/>
      <c r="D32" s="100"/>
      <c r="E32" s="100"/>
      <c r="F32" s="100"/>
      <c r="G32" s="100"/>
      <c r="H32" s="100"/>
    </row>
    <row r="33" spans="2:8" s="79" customFormat="1" ht="12.75">
      <c r="B33" s="100"/>
      <c r="C33" s="100"/>
      <c r="D33" s="100"/>
      <c r="E33" s="100"/>
      <c r="F33" s="100"/>
      <c r="G33" s="100"/>
      <c r="H33" s="100"/>
    </row>
    <row r="34" spans="2:8" s="79" customFormat="1" ht="12.75">
      <c r="B34" s="100"/>
      <c r="C34" s="100"/>
      <c r="D34" s="100"/>
      <c r="E34" s="100"/>
      <c r="F34" s="100"/>
      <c r="G34" s="100"/>
      <c r="H34" s="100"/>
    </row>
    <row r="35" spans="2:8" s="79" customFormat="1" ht="12.75">
      <c r="B35" s="100"/>
      <c r="C35" s="100"/>
      <c r="D35" s="100"/>
      <c r="E35" s="100"/>
      <c r="F35" s="100"/>
      <c r="G35" s="100"/>
      <c r="H35" s="100"/>
    </row>
    <row r="36" spans="2:8" s="79" customFormat="1" ht="12.75">
      <c r="B36" s="100"/>
      <c r="C36" s="100"/>
      <c r="D36" s="100"/>
      <c r="E36" s="100"/>
      <c r="F36" s="100"/>
      <c r="G36" s="100"/>
      <c r="H36" s="100"/>
    </row>
    <row r="37" spans="2:8" s="79" customFormat="1" ht="12.75">
      <c r="B37" s="100"/>
      <c r="C37" s="100"/>
      <c r="D37" s="100"/>
      <c r="E37" s="100"/>
      <c r="F37" s="100"/>
      <c r="G37" s="100"/>
      <c r="H37" s="100"/>
    </row>
    <row r="38" spans="2:8" s="79" customFormat="1" ht="12.75">
      <c r="B38" s="100"/>
      <c r="C38" s="100"/>
      <c r="D38" s="100"/>
      <c r="E38" s="100"/>
      <c r="F38" s="100"/>
      <c r="G38" s="100"/>
      <c r="H38" s="100"/>
    </row>
    <row r="39" spans="2:8" s="79" customFormat="1" ht="12.75">
      <c r="B39" s="101"/>
      <c r="C39" s="101"/>
      <c r="D39" s="101"/>
      <c r="E39" s="101"/>
      <c r="F39" s="101"/>
      <c r="G39" s="101"/>
      <c r="H39" s="101"/>
    </row>
    <row r="40" spans="2:8">
      <c r="B40" s="80" t="s">
        <v>82</v>
      </c>
      <c r="E40" s="102" t="s">
        <v>89</v>
      </c>
      <c r="F40" s="96"/>
      <c r="H40" s="97" t="s">
        <v>83</v>
      </c>
    </row>
    <row r="41" spans="2:8" ht="15" customHeight="1"/>
  </sheetData>
  <mergeCells count="14">
    <mergeCell ref="B2:H2"/>
    <mergeCell ref="B3:H3"/>
    <mergeCell ref="B4:C5"/>
    <mergeCell ref="B7:C7"/>
    <mergeCell ref="B8:C8"/>
    <mergeCell ref="B6:C6"/>
    <mergeCell ref="B11:B12"/>
    <mergeCell ref="B10:C10"/>
    <mergeCell ref="B14:C14"/>
    <mergeCell ref="E4:H4"/>
    <mergeCell ref="B18:C18"/>
    <mergeCell ref="B9:C9"/>
    <mergeCell ref="B13:C13"/>
    <mergeCell ref="B16:C16"/>
  </mergeCells>
  <phoneticPr fontId="20" type="noConversion"/>
  <printOptions horizontalCentered="1" gridLinesSet="0"/>
  <pageMargins left="0.5" right="0.5" top="0.3" bottom="0.3" header="0" footer="0"/>
  <pageSetup scale="95" fitToHeight="0" orientation="portrait" horizontalDpi="4294967292" verticalDpi="4294967292" r:id="rId1"/>
  <headerFooter alignWithMargins="0"/>
  <rowBreaks count="1" manualBreakCount="1">
    <brk id="43" max="655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Proposed budget</vt:lpstr>
      <vt:lpstr>fp4</vt:lpstr>
      <vt:lpstr>fp5</vt:lpstr>
      <vt:lpstr>CombDirectTotal</vt:lpstr>
      <vt:lpstr>'fp4'!Print_Area</vt:lpstr>
      <vt:lpstr>'fp5'!Print_Area</vt:lpstr>
      <vt:lpstr>'Proposed budget'!Print_Area</vt:lpstr>
      <vt:lpstr>'Proposed budget'!Print_Titles</vt:lpstr>
    </vt:vector>
  </TitlesOfParts>
  <Company>UPHS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choeel</dc:creator>
  <cp:lastModifiedBy>ellechoe</cp:lastModifiedBy>
  <cp:lastPrinted>2011-03-14T19:47:00Z</cp:lastPrinted>
  <dcterms:created xsi:type="dcterms:W3CDTF">2008-06-23T20:22:59Z</dcterms:created>
  <dcterms:modified xsi:type="dcterms:W3CDTF">2011-07-14T19:31:53Z</dcterms:modified>
</cp:coreProperties>
</file>