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11640" activeTab="0"/>
  </bookViews>
  <sheets>
    <sheet name="FA comparison" sheetId="1" r:id="rId1"/>
    <sheet name="Sheet2" sheetId="2" r:id="rId2"/>
    <sheet name="Sheet3" sheetId="3" r:id="rId3"/>
  </sheets>
  <definedNames>
    <definedName name="_xlnm.Print_Area" localSheetId="0">'FA comparison'!$A$1:$O$37</definedName>
  </definedNames>
  <calcPr fullCalcOnLoad="1"/>
</workbook>
</file>

<file path=xl/comments1.xml><?xml version="1.0" encoding="utf-8"?>
<comments xmlns="http://schemas.openxmlformats.org/spreadsheetml/2006/main">
  <authors>
    <author>Michael L. DeShazo</author>
  </authors>
  <commentList>
    <comment ref="F5" authorId="0">
      <text>
        <r>
          <rPr>
            <b/>
            <sz val="8"/>
            <rFont val="Tahoma"/>
            <family val="0"/>
          </rPr>
          <t>Michael L. DeShazo:</t>
        </r>
        <r>
          <rPr>
            <sz val="8"/>
            <rFont val="Tahoma"/>
            <family val="0"/>
          </rPr>
          <t xml:space="preserve">
$25,000 per subcontract</t>
        </r>
      </text>
    </comment>
  </commentList>
</comments>
</file>

<file path=xl/sharedStrings.xml><?xml version="1.0" encoding="utf-8"?>
<sst xmlns="http://schemas.openxmlformats.org/spreadsheetml/2006/main" count="50" uniqueCount="31">
  <si>
    <t>Total Requested Amount</t>
  </si>
  <si>
    <t>—</t>
  </si>
  <si>
    <t>— (</t>
  </si>
  <si>
    <t>)</t>
  </si>
  <si>
    <t>Non-exempt Amount</t>
  </si>
  <si>
    <t>=</t>
  </si>
  <si>
    <t>Exempt Amount</t>
  </si>
  <si>
    <t>1 + Applicable F&amp;A Rate</t>
  </si>
  <si>
    <t>Total Requested Award (DC + F&amp;A)</t>
  </si>
  <si>
    <t>\</t>
  </si>
  <si>
    <t>Modified Tot Dir Costs (MTDC)</t>
  </si>
  <si>
    <t>MTDC</t>
  </si>
  <si>
    <t>Calc F&amp;A</t>
  </si>
  <si>
    <t>Exempt Amt</t>
  </si>
  <si>
    <t>Check Figure</t>
  </si>
  <si>
    <t>Total Direct Costs</t>
  </si>
  <si>
    <t>Difference</t>
  </si>
  <si>
    <t>F&amp;A Difference Check Figure</t>
  </si>
  <si>
    <t>TDC to MTDC Comparison Check Figure</t>
  </si>
  <si>
    <t>x</t>
  </si>
  <si>
    <t>Total Exemptions (subcontr/equip)</t>
  </si>
  <si>
    <t>USDA Statutory Rate</t>
  </si>
  <si>
    <t>Reference:</t>
  </si>
  <si>
    <t>http://www.csrees.usda.gov/business/awards/indirect_cost.html</t>
  </si>
  <si>
    <t>MTDC F&amp;A recovery</t>
  </si>
  <si>
    <t>TDC F&amp;A recovery</t>
  </si>
  <si>
    <t>Total Awd-to-TDC converted rate</t>
  </si>
  <si>
    <t>Total Exempted Amount</t>
  </si>
  <si>
    <r>
      <t xml:space="preserve">IF the MTDC F&amp;A recovery is less than the TDC F&amp;A recovery then use use the UW Standard F&amp;A Rate with MTDC base.  Otherwise, use the </t>
    </r>
    <r>
      <rPr>
        <u val="single"/>
        <sz val="10"/>
        <rFont val="Arial"/>
        <family val="2"/>
      </rPr>
      <t>Converted USDA Statutory Rate</t>
    </r>
    <r>
      <rPr>
        <sz val="10"/>
        <rFont val="Arial"/>
        <family val="0"/>
      </rPr>
      <t xml:space="preserve"> and TDC base.</t>
    </r>
  </si>
  <si>
    <t>Applicable Standard F&amp;A Rate</t>
  </si>
  <si>
    <t>Non-exempted amount (i.e. $25K/subcontract)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</si>
</sst>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0.00000%"/>
    <numFmt numFmtId="168" formatCode="#,##0.000"/>
  </numFmts>
  <fonts count="46">
    <font>
      <sz val="10"/>
      <name val="Arial"/>
      <family val="0"/>
    </font>
    <font>
      <sz val="8"/>
      <name val="Arial"/>
      <family val="0"/>
    </font>
    <font>
      <sz val="8"/>
      <color indexed="23"/>
      <name val="Arial"/>
      <family val="0"/>
    </font>
    <font>
      <b/>
      <sz val="12"/>
      <name val="Symbol"/>
      <family val="1"/>
    </font>
    <font>
      <b/>
      <sz val="10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 quotePrefix="1">
      <alignment/>
    </xf>
    <xf numFmtId="3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38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38" fontId="0" fillId="0" borderId="14" xfId="0" applyNumberForma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38" fontId="5" fillId="33" borderId="0" xfId="0" applyNumberFormat="1" applyFont="1" applyFill="1" applyAlignment="1">
      <alignment/>
    </xf>
    <xf numFmtId="0" fontId="6" fillId="0" borderId="0" xfId="53" applyAlignment="1" applyProtection="1">
      <alignment horizontal="left"/>
      <protection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4" fillId="34" borderId="0" xfId="0" applyFont="1" applyFill="1" applyAlignment="1">
      <alignment/>
    </xf>
    <xf numFmtId="38" fontId="4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168" fontId="0" fillId="0" borderId="0" xfId="0" applyNumberFormat="1" applyAlignment="1">
      <alignment horizontal="center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38" fontId="4" fillId="34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11</xdr:row>
      <xdr:rowOff>0</xdr:rowOff>
    </xdr:from>
    <xdr:to>
      <xdr:col>8</xdr:col>
      <xdr:colOff>66675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638425" y="2762250"/>
          <a:ext cx="4667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47625</xdr:rowOff>
    </xdr:from>
    <xdr:to>
      <xdr:col>8</xdr:col>
      <xdr:colOff>0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2533650" y="4276725"/>
          <a:ext cx="504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rees.usda.gov/business/awards/indirect_cost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115" zoomScaleNormal="115" zoomScalePageLayoutView="0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4.00390625" style="0" bestFit="1" customWidth="1"/>
    <col min="4" max="4" width="9.28125" style="0" bestFit="1" customWidth="1"/>
    <col min="5" max="5" width="2.8515625" style="0" bestFit="1" customWidth="1"/>
    <col min="6" max="6" width="9.57421875" style="0" customWidth="1"/>
    <col min="7" max="7" width="1.57421875" style="0" bestFit="1" customWidth="1"/>
    <col min="8" max="8" width="2.140625" style="0" bestFit="1" customWidth="1"/>
    <col min="10" max="10" width="6.140625" style="0" customWidth="1"/>
    <col min="11" max="11" width="8.28125" style="0" bestFit="1" customWidth="1"/>
    <col min="12" max="12" width="3.421875" style="0" bestFit="1" customWidth="1"/>
    <col min="13" max="13" width="9.57421875" style="0" customWidth="1"/>
    <col min="14" max="14" width="2.140625" style="0" bestFit="1" customWidth="1"/>
  </cols>
  <sheetData>
    <row r="1" spans="1:15" ht="12.75">
      <c r="A1" s="51" t="s">
        <v>8</v>
      </c>
      <c r="B1" s="51"/>
      <c r="C1" s="51"/>
      <c r="D1" s="51"/>
      <c r="E1" s="51"/>
      <c r="F1" s="52">
        <v>700000</v>
      </c>
      <c r="G1" s="51"/>
      <c r="H1" s="51"/>
      <c r="I1" s="51"/>
      <c r="J1" s="51" t="s">
        <v>29</v>
      </c>
      <c r="K1" s="51"/>
      <c r="L1" s="51"/>
      <c r="M1" s="51"/>
      <c r="N1" s="51"/>
      <c r="O1" s="53">
        <v>0.26</v>
      </c>
    </row>
    <row r="2" spans="1:15" ht="12.75">
      <c r="A2" s="51" t="s">
        <v>20</v>
      </c>
      <c r="B2" s="51"/>
      <c r="C2" s="51"/>
      <c r="D2" s="51"/>
      <c r="E2" s="51"/>
      <c r="F2" s="52">
        <v>275200</v>
      </c>
      <c r="G2" s="51"/>
      <c r="H2" s="51"/>
      <c r="I2" s="51"/>
      <c r="J2" s="51" t="s">
        <v>21</v>
      </c>
      <c r="K2" s="51"/>
      <c r="L2" s="51"/>
      <c r="M2" s="51"/>
      <c r="N2" s="51"/>
      <c r="O2" s="53">
        <v>0.19</v>
      </c>
    </row>
    <row r="3" spans="1:15" ht="12.75">
      <c r="A3" s="51" t="s">
        <v>30</v>
      </c>
      <c r="B3" s="51"/>
      <c r="C3" s="51"/>
      <c r="D3" s="51"/>
      <c r="E3" s="51"/>
      <c r="F3" s="52"/>
      <c r="G3" s="51"/>
      <c r="H3" s="51"/>
      <c r="I3" s="64">
        <v>50000</v>
      </c>
      <c r="J3" s="51"/>
      <c r="K3" s="51"/>
      <c r="L3" s="51"/>
      <c r="M3" s="51"/>
      <c r="N3" s="51"/>
      <c r="O3" s="53"/>
    </row>
    <row r="5" spans="2:15" s="14" customFormat="1" ht="45">
      <c r="B5" s="15" t="s">
        <v>0</v>
      </c>
      <c r="C5" s="15"/>
      <c r="D5" s="15" t="s">
        <v>27</v>
      </c>
      <c r="E5" s="15"/>
      <c r="F5" s="15" t="s">
        <v>4</v>
      </c>
      <c r="G5" s="15"/>
      <c r="H5" s="15"/>
      <c r="I5" s="15" t="s">
        <v>0</v>
      </c>
      <c r="J5" s="15"/>
      <c r="K5" s="15" t="s">
        <v>6</v>
      </c>
      <c r="L5" s="15"/>
      <c r="M5" s="15"/>
      <c r="N5" s="15"/>
      <c r="O5" s="15" t="s">
        <v>10</v>
      </c>
    </row>
    <row r="6" spans="2:15" ht="15.75">
      <c r="B6" s="3">
        <f>F1</f>
        <v>700000</v>
      </c>
      <c r="C6" s="4" t="s">
        <v>2</v>
      </c>
      <c r="D6" s="5">
        <f>F2</f>
        <v>275200</v>
      </c>
      <c r="E6" s="6" t="s">
        <v>1</v>
      </c>
      <c r="F6" s="5">
        <f>I3</f>
        <v>50000</v>
      </c>
      <c r="G6" s="6" t="s">
        <v>3</v>
      </c>
      <c r="H6" s="17" t="s">
        <v>9</v>
      </c>
      <c r="I6" s="3">
        <f>B6</f>
        <v>700000</v>
      </c>
      <c r="J6" s="32" t="s">
        <v>1</v>
      </c>
      <c r="K6" s="9">
        <f>D6-F6</f>
        <v>225200</v>
      </c>
      <c r="L6" s="17" t="s">
        <v>9</v>
      </c>
      <c r="M6" s="12">
        <f>I6-K6</f>
        <v>474800</v>
      </c>
      <c r="N6" s="2" t="s">
        <v>5</v>
      </c>
      <c r="O6" s="11">
        <f>M6/M7</f>
        <v>376825.3968253968</v>
      </c>
    </row>
    <row r="7" spans="4:13" ht="12.75">
      <c r="D7" s="7">
        <f>1+O1</f>
        <v>1.26</v>
      </c>
      <c r="J7" s="7">
        <f>D7</f>
        <v>1.26</v>
      </c>
      <c r="M7" s="54">
        <f>D7</f>
        <v>1.26</v>
      </c>
    </row>
    <row r="8" ht="33.75">
      <c r="D8" s="16" t="s">
        <v>7</v>
      </c>
    </row>
    <row r="9" spans="10:15" ht="12.75">
      <c r="J9" s="28"/>
      <c r="K9" s="20"/>
      <c r="L9" s="20"/>
      <c r="M9" s="20"/>
      <c r="N9" s="21"/>
      <c r="O9" s="18"/>
    </row>
    <row r="10" spans="2:15" ht="33.75">
      <c r="B10" s="15" t="s">
        <v>11</v>
      </c>
      <c r="C10" s="7"/>
      <c r="D10" s="16" t="str">
        <f>J1</f>
        <v>Applicable Standard F&amp;A Rate</v>
      </c>
      <c r="F10" s="15" t="s">
        <v>24</v>
      </c>
      <c r="J10" s="48" t="s">
        <v>14</v>
      </c>
      <c r="K10" s="49"/>
      <c r="L10" s="49"/>
      <c r="M10" s="49"/>
      <c r="N10" s="50"/>
      <c r="O10" s="11"/>
    </row>
    <row r="11" spans="2:14" ht="12.75">
      <c r="B11" s="1">
        <f>O6</f>
        <v>376825.3968253968</v>
      </c>
      <c r="C11" s="29" t="s">
        <v>19</v>
      </c>
      <c r="D11" s="19">
        <f>O1</f>
        <v>0.26</v>
      </c>
      <c r="E11" s="31" t="s">
        <v>5</v>
      </c>
      <c r="F11" s="35">
        <f>B11*D11</f>
        <v>97974.60317460317</v>
      </c>
      <c r="J11" s="22" t="s">
        <v>11</v>
      </c>
      <c r="K11" s="23"/>
      <c r="L11" s="23"/>
      <c r="M11" s="24">
        <f>O6</f>
        <v>376825.3968253968</v>
      </c>
      <c r="N11" s="25"/>
    </row>
    <row r="12" spans="5:14" ht="12.75">
      <c r="E12" s="7"/>
      <c r="F12" s="30"/>
      <c r="J12" s="22" t="s">
        <v>12</v>
      </c>
      <c r="K12" s="23"/>
      <c r="L12" s="23"/>
      <c r="M12" s="24">
        <f>F11</f>
        <v>97974.60317460317</v>
      </c>
      <c r="N12" s="25"/>
    </row>
    <row r="13" spans="5:14" ht="12.75">
      <c r="E13" s="7"/>
      <c r="F13" s="30"/>
      <c r="J13" s="26" t="s">
        <v>13</v>
      </c>
      <c r="K13" s="6"/>
      <c r="L13" s="6"/>
      <c r="M13" s="3">
        <f>K6</f>
        <v>225200</v>
      </c>
      <c r="N13" s="25"/>
    </row>
    <row r="14" spans="5:14" ht="12.75">
      <c r="E14" s="7"/>
      <c r="F14" s="30"/>
      <c r="J14" s="22"/>
      <c r="K14" s="23"/>
      <c r="L14" s="23"/>
      <c r="M14" s="24">
        <f>SUM(M11:M13)</f>
        <v>700000</v>
      </c>
      <c r="N14" s="25"/>
    </row>
    <row r="15" spans="5:14" ht="12.75">
      <c r="E15" s="7"/>
      <c r="F15" s="30"/>
      <c r="J15" s="26"/>
      <c r="K15" s="6"/>
      <c r="L15" s="6"/>
      <c r="M15" s="6"/>
      <c r="N15" s="27"/>
    </row>
    <row r="16" spans="5:6" ht="6" customHeight="1">
      <c r="E16" s="7"/>
      <c r="F16" s="30"/>
    </row>
    <row r="17" spans="1:15" ht="6" customHeight="1">
      <c r="A17" s="44"/>
      <c r="B17" s="44"/>
      <c r="C17" s="44"/>
      <c r="D17" s="44"/>
      <c r="E17" s="45"/>
      <c r="F17" s="46"/>
      <c r="G17" s="44"/>
      <c r="H17" s="44"/>
      <c r="I17" s="44"/>
      <c r="J17" s="44"/>
      <c r="K17" s="44"/>
      <c r="L17" s="44"/>
      <c r="M17" s="44"/>
      <c r="N17" s="44"/>
      <c r="O17" s="44"/>
    </row>
    <row r="18" spans="5:6" ht="6" customHeight="1">
      <c r="E18" s="7"/>
      <c r="F18" s="30"/>
    </row>
    <row r="19" spans="2:13" ht="33.75">
      <c r="B19" s="15" t="s">
        <v>0</v>
      </c>
      <c r="D19" s="15" t="str">
        <f>J2</f>
        <v>USDA Statutory Rate</v>
      </c>
      <c r="E19" s="7"/>
      <c r="F19" s="15" t="s">
        <v>25</v>
      </c>
      <c r="I19" s="15" t="s">
        <v>0</v>
      </c>
      <c r="K19" s="15" t="str">
        <f>F19</f>
        <v>TDC F&amp;A recovery</v>
      </c>
      <c r="M19" s="15" t="s">
        <v>15</v>
      </c>
    </row>
    <row r="20" spans="2:13" ht="12.75">
      <c r="B20" s="1">
        <f>F1</f>
        <v>700000</v>
      </c>
      <c r="C20" s="29" t="s">
        <v>19</v>
      </c>
      <c r="D20" s="18">
        <f>O2</f>
        <v>0.19</v>
      </c>
      <c r="E20" s="31" t="s">
        <v>5</v>
      </c>
      <c r="F20" s="35">
        <f>B20*D20</f>
        <v>133000</v>
      </c>
      <c r="I20" s="1">
        <f>F1</f>
        <v>700000</v>
      </c>
      <c r="J20" s="33" t="s">
        <v>1</v>
      </c>
      <c r="K20" s="1">
        <f>F20</f>
        <v>133000</v>
      </c>
      <c r="L20" s="2" t="s">
        <v>5</v>
      </c>
      <c r="M20" s="1">
        <f>I20-K20</f>
        <v>567000</v>
      </c>
    </row>
    <row r="22" spans="2:15" ht="45">
      <c r="B22" s="15" t="str">
        <f>F19</f>
        <v>TDC F&amp;A recovery</v>
      </c>
      <c r="D22" s="15" t="s">
        <v>26</v>
      </c>
      <c r="I22" s="55" t="s">
        <v>28</v>
      </c>
      <c r="J22" s="56"/>
      <c r="K22" s="56"/>
      <c r="L22" s="56"/>
      <c r="M22" s="56"/>
      <c r="N22" s="56"/>
      <c r="O22" s="57"/>
    </row>
    <row r="23" spans="2:15" ht="12.75">
      <c r="B23" s="12">
        <f>F20</f>
        <v>133000</v>
      </c>
      <c r="C23" s="2" t="s">
        <v>5</v>
      </c>
      <c r="D23" s="34">
        <f>ROUNDDOWN(B23/B24,5)</f>
        <v>0.23456</v>
      </c>
      <c r="I23" s="58"/>
      <c r="J23" s="59"/>
      <c r="K23" s="59"/>
      <c r="L23" s="59"/>
      <c r="M23" s="59"/>
      <c r="N23" s="59"/>
      <c r="O23" s="60"/>
    </row>
    <row r="24" spans="2:15" ht="12.75">
      <c r="B24" s="13">
        <f>M20</f>
        <v>567000</v>
      </c>
      <c r="I24" s="58"/>
      <c r="J24" s="59"/>
      <c r="K24" s="59"/>
      <c r="L24" s="59"/>
      <c r="M24" s="59"/>
      <c r="N24" s="59"/>
      <c r="O24" s="60"/>
    </row>
    <row r="25" spans="2:15" ht="22.5">
      <c r="B25" s="15" t="s">
        <v>15</v>
      </c>
      <c r="I25" s="61"/>
      <c r="J25" s="62"/>
      <c r="K25" s="62"/>
      <c r="L25" s="62"/>
      <c r="M25" s="62"/>
      <c r="N25" s="62"/>
      <c r="O25" s="63"/>
    </row>
    <row r="26" ht="6" customHeight="1">
      <c r="E26" s="13"/>
    </row>
    <row r="27" spans="1:15" ht="6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ht="6" customHeight="1"/>
    <row r="29" spans="1:15" ht="12.75">
      <c r="A29" s="28"/>
      <c r="B29" s="20" t="s">
        <v>17</v>
      </c>
      <c r="C29" s="20"/>
      <c r="D29" s="20"/>
      <c r="E29" s="20"/>
      <c r="F29" s="20"/>
      <c r="G29" s="21"/>
      <c r="I29" s="28" t="s">
        <v>18</v>
      </c>
      <c r="J29" s="20"/>
      <c r="K29" s="20"/>
      <c r="L29" s="20"/>
      <c r="M29" s="20"/>
      <c r="N29" s="20"/>
      <c r="O29" s="21"/>
    </row>
    <row r="30" spans="1:15" ht="45">
      <c r="A30" s="22"/>
      <c r="B30" s="36" t="str">
        <f>F19</f>
        <v>TDC F&amp;A recovery</v>
      </c>
      <c r="C30" s="23"/>
      <c r="D30" s="36" t="str">
        <f>F10</f>
        <v>MTDC F&amp;A recovery</v>
      </c>
      <c r="E30" s="23"/>
      <c r="F30" s="36" t="s">
        <v>16</v>
      </c>
      <c r="G30" s="25"/>
      <c r="I30" s="38" t="str">
        <f>M19</f>
        <v>Total Direct Costs</v>
      </c>
      <c r="J30" s="36"/>
      <c r="K30" s="36" t="str">
        <f>O5</f>
        <v>Modified Tot Dir Costs (MTDC)</v>
      </c>
      <c r="L30" s="23"/>
      <c r="M30" s="36" t="str">
        <f>K5</f>
        <v>Exempt Amount</v>
      </c>
      <c r="N30" s="36"/>
      <c r="O30" s="39" t="s">
        <v>16</v>
      </c>
    </row>
    <row r="31" spans="1:15" ht="12.75">
      <c r="A31" s="22"/>
      <c r="B31" s="10">
        <f>F20</f>
        <v>133000</v>
      </c>
      <c r="C31" s="33" t="s">
        <v>1</v>
      </c>
      <c r="D31" s="10">
        <f>F11</f>
        <v>97974.60317460317</v>
      </c>
      <c r="E31" s="37" t="s">
        <v>5</v>
      </c>
      <c r="F31" s="24">
        <f>-(B31-D31)</f>
        <v>-35025.396825396834</v>
      </c>
      <c r="G31" s="25"/>
      <c r="I31" s="40">
        <f>M20</f>
        <v>567000</v>
      </c>
      <c r="J31" s="33" t="s">
        <v>1</v>
      </c>
      <c r="K31" s="10">
        <f>O6</f>
        <v>376825.3968253968</v>
      </c>
      <c r="L31" s="33" t="s">
        <v>1</v>
      </c>
      <c r="M31" s="41">
        <f>K6</f>
        <v>225200</v>
      </c>
      <c r="N31" s="42" t="s">
        <v>5</v>
      </c>
      <c r="O31" s="43">
        <f>I31-K31-M31</f>
        <v>-35025.396825396805</v>
      </c>
    </row>
    <row r="32" spans="1:15" ht="12.75">
      <c r="A32" s="26"/>
      <c r="B32" s="6"/>
      <c r="C32" s="6"/>
      <c r="D32" s="6"/>
      <c r="E32" s="6"/>
      <c r="F32" s="6"/>
      <c r="G32" s="27"/>
      <c r="I32" s="26"/>
      <c r="J32" s="6"/>
      <c r="K32" s="6"/>
      <c r="L32" s="6"/>
      <c r="M32" s="6"/>
      <c r="N32" s="6"/>
      <c r="O32" s="27"/>
    </row>
    <row r="33" ht="6" customHeight="1"/>
    <row r="34" spans="1:15" ht="6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ht="6" customHeight="1"/>
    <row r="36" spans="2:6" ht="12.75">
      <c r="B36" s="8"/>
      <c r="C36" s="29"/>
      <c r="D36" s="34"/>
      <c r="F36" s="8"/>
    </row>
    <row r="37" spans="1:13" ht="12.75">
      <c r="A37" t="s">
        <v>22</v>
      </c>
      <c r="B37" s="8"/>
      <c r="C37" s="47" t="s">
        <v>23</v>
      </c>
      <c r="D37" s="34"/>
      <c r="E37" s="37"/>
      <c r="F37" s="8"/>
      <c r="G37" s="8"/>
      <c r="H37" s="8"/>
      <c r="I37" s="8"/>
      <c r="J37" s="29"/>
      <c r="K37" s="34"/>
      <c r="L37" s="37"/>
      <c r="M37" s="8"/>
    </row>
    <row r="38" spans="2:13" ht="12.75">
      <c r="B38" s="8"/>
      <c r="C38" s="29"/>
      <c r="D38" s="34"/>
      <c r="E38" s="37"/>
      <c r="F38" s="8"/>
      <c r="G38" s="8"/>
      <c r="H38" s="8"/>
      <c r="I38" s="8"/>
      <c r="J38" s="29"/>
      <c r="K38" s="34"/>
      <c r="L38" s="37"/>
      <c r="M38" s="8"/>
    </row>
    <row r="39" spans="2:15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O39" s="8"/>
    </row>
    <row r="40" ht="12.75">
      <c r="B40" s="8"/>
    </row>
    <row r="41" spans="6:15" ht="12.75">
      <c r="F41" s="8"/>
      <c r="O41" s="1"/>
    </row>
  </sheetData>
  <sheetProtection/>
  <mergeCells count="1">
    <mergeCell ref="I22:O25"/>
  </mergeCells>
  <hyperlinks>
    <hyperlink ref="C37" r:id="rId1" display="http://www.csrees.usda.gov/business/awards/indirect_cost.html"/>
  </hyperlinks>
  <printOptions/>
  <pageMargins left="0.5" right="0.5" top="0.91" bottom="0.39" header="0.3" footer="0.17"/>
  <pageSetup horizontalDpi="600" verticalDpi="600" orientation="portrait" r:id="rId5"/>
  <headerFooter alignWithMargins="0">
    <oddHeader>&amp;C&amp;"Arial Black,Regular"&amp;12USDA/CSREES
F&amp;&amp;A Modified Calculation</oddHeader>
    <oddFooter>&amp;L&amp;8&amp;F: &amp;A&amp;C&amp;8Prep By: M. DeShazo&amp;R&amp;8Printed on &amp;D at &amp;T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DeShazo</dc:creator>
  <cp:keywords/>
  <dc:description/>
  <cp:lastModifiedBy>mdeshazo</cp:lastModifiedBy>
  <cp:lastPrinted>2007-02-02T19:14:20Z</cp:lastPrinted>
  <dcterms:created xsi:type="dcterms:W3CDTF">2006-05-25T20:30:46Z</dcterms:created>
  <dcterms:modified xsi:type="dcterms:W3CDTF">2008-11-17T15:27:01Z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